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https://d.docs.live.net/548ca848fa015ccd/Kieskompas - external sharing/NLPS23 - Bureau Regio/Onderzoek - NLPS23/"/>
    </mc:Choice>
  </mc:AlternateContent>
  <xr:revisionPtr revIDLastSave="0" documentId="8_{9EB08D1E-87A4-4829-9C14-C4C810EA1FF2}" xr6:coauthVersionLast="47" xr6:coauthVersionMax="47" xr10:uidLastSave="{00000000-0000-0000-0000-000000000000}"/>
  <bookViews>
    <workbookView xWindow="28680" yWindow="-120" windowWidth="29040" windowHeight="15840" tabRatio="749" firstSheet="3" activeTab="3" xr2:uid="{6CA3EAA8-117C-404D-9F2C-5DE0DC9161AF}"/>
  </bookViews>
  <sheets>
    <sheet name="Over het onderzoek" sheetId="10" r:id="rId1"/>
    <sheet name="Achtergrondkenmerken" sheetId="4" r:id="rId2"/>
    <sheet name="Rechte tellingen -NL" sheetId="30" r:id="rId3"/>
    <sheet name="Opsplitsingen_groepen" sheetId="31" r:id="rId4"/>
    <sheet name="Opsplitsingen_groepen_2" sheetId="28" r:id="rId5"/>
    <sheet name="Open_Belangrijkste thema's" sheetId="33" r:id="rId6"/>
    <sheet name="Open_Stemkeuze bepalen" sheetId="34" r:id="rId7"/>
    <sheet name="Open_Identiteit" sheetId="35" r:id="rId8"/>
  </sheets>
  <definedNames>
    <definedName name="_xlnm._FilterDatabase" localSheetId="0" hidden="1">Achtergrondkenmerken!#REF!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0" i="28" l="1"/>
  <c r="Y20" i="28"/>
  <c r="X20" i="28"/>
  <c r="W20" i="28"/>
  <c r="V20" i="28"/>
  <c r="U20" i="28"/>
  <c r="T20" i="28"/>
  <c r="S20" i="28"/>
  <c r="R20" i="28"/>
  <c r="Q20" i="28"/>
  <c r="P20" i="28"/>
  <c r="O20" i="28"/>
  <c r="N20" i="28"/>
  <c r="M20" i="28"/>
  <c r="L20" i="28"/>
  <c r="K20" i="28"/>
  <c r="J20" i="28"/>
  <c r="I20" i="28"/>
  <c r="H20" i="28"/>
  <c r="G20" i="28"/>
  <c r="F20" i="28"/>
  <c r="E20" i="28"/>
  <c r="D20" i="28"/>
  <c r="C20" i="28"/>
</calcChain>
</file>

<file path=xl/sharedStrings.xml><?xml version="1.0" encoding="utf-8"?>
<sst xmlns="http://schemas.openxmlformats.org/spreadsheetml/2006/main" count="8212" uniqueCount="3374">
  <si>
    <r>
      <rPr>
        <b/>
        <u/>
        <sz val="11"/>
        <rFont val="Calibri"/>
        <family val="2"/>
        <scheme val="minor"/>
      </rPr>
      <t>Interpretatie resultaten</t>
    </r>
    <r>
      <rPr>
        <sz val="11"/>
        <rFont val="Calibri"/>
        <family val="2"/>
        <scheme val="minor"/>
      </rPr>
      <t xml:space="preserve">
Kieskompas heeft een representatief onderzoek uitgevoerd onder de stemgerechtigde inwoners van Nederland. De resultaten van dit onderzoek zijn gewogen naar provincie, leeftijd, geslacht, opleiding, migratieachtergrond en en stemgedrag bij de Tweede Kamerverkiezingen in maart 2021, zodat de uitkomsten op deze kenmerken representatief zijn.
Ook als het gaat om een representatief onderzoek is het belangrijk om de uitkomsten niet te beoordelen op exacte (komma)getallen. Vooral bij de kleinere subgroepen (bijvoorbeeld voor de provincie Zeeland) is het belangrijk om de uitkomsten meer als een trend te lezen, dan zijn de foutenmarges simpelweg hoger. Spreek niet over '33%', maar bijvoorbeeld 'Ongeveer drie op de tien'.
Doordat het om een representatief onderzoek gaat spreek je over 'Groningers/Brabanders, etc.' in plaats van over de deelnemers van het onderzoek. Dus bijvoorbeeld: 'Ruim de helft van de Brabanders is het er (helemaal) mee eens dat de woningmarkt veel strakker gereguleerd moet worden door de overheid om ervoor te zorgen dat iedereen een passende woning krijgt'</t>
    </r>
  </si>
  <si>
    <r>
      <rPr>
        <b/>
        <u/>
        <sz val="11"/>
        <color theme="1"/>
        <rFont val="Calibri"/>
        <family val="2"/>
        <scheme val="minor"/>
      </rPr>
      <t xml:space="preserve">Korte methodologische toeliching
</t>
    </r>
    <r>
      <rPr>
        <sz val="11"/>
        <color theme="1"/>
        <rFont val="Calibri"/>
        <family val="2"/>
        <scheme val="minor"/>
      </rPr>
      <t>De onderzoeksresultaten zijn gebaseerd op onderzoek van het onderzoeksinstituut Kieskompas. De dataverzameling voor dit onderzoek vond eind januari 2023 plaats en heeft geleid tot een gewogen steekproef van 4871 respondenten. De resultaat zijn gewogen op provincie, geslacht, leeftijd, opleidingsniveau, migratieachtergrond en stemgedrag bij de Tweede Kamerverkiezingen in maart 2021, zodat de uitkomsten op deze kenmerken representatief zijn. Meer over de methodologie kunt u hier vinden: https://www.kieskompas.nl/nl/methodologie/onderzoek-provinciale-statenverkiezingen2023</t>
    </r>
  </si>
  <si>
    <t>hier</t>
  </si>
  <si>
    <t>https://www.kieskompas.nl/nl/methodologie/onderzoek-provinciale-statenverkiezingen2023</t>
  </si>
  <si>
    <r>
      <rPr>
        <b/>
        <u/>
        <sz val="11"/>
        <color theme="1"/>
        <rFont val="Calibri"/>
        <family val="2"/>
        <scheme val="minor"/>
      </rPr>
      <t>Uitgebreidere methodologische toelichting</t>
    </r>
    <r>
      <rPr>
        <b/>
        <sz val="11"/>
        <color theme="1"/>
        <rFont val="Calibri"/>
        <family val="2"/>
        <scheme val="minor"/>
      </rPr>
      <t xml:space="preserve">
Introductie</t>
    </r>
    <r>
      <rPr>
        <sz val="11"/>
        <color theme="1"/>
        <rFont val="Calibri"/>
        <family val="2"/>
        <scheme val="minor"/>
      </rPr>
      <t xml:space="preserve">
De dataverzameling voor dit onderzoek vond plaats van 25 januari 2023 tot 31 januari 2023. Daarbij heeft Kieskompas gebruik gemaakt van het Kieskompas VIP-panel.
Deze dataverzameling heeft geleid tot een gewogen steekproef van 4871 respondenten. Om de resultaten generaliseerbaar te maken voor stemgerechtigde inwoners van Nederland, heeft Kieskompas een weging op de resultaten van het onderzoek uitgevoerd. De resultaten zijn gewogen naar provincie, geslacht, leeftijd, opleiding, migratieachtergrond en stemgedrag om de data ten aanzien van deze variabelen (binnen de gebruikte categorieën) representatief voor Nederland te maken. Deze representativiteit trekt zich door naar variabelen en categorieën waarop niet gewogen is, maar zal nooit volledig corrigeren. 
</t>
    </r>
    <r>
      <rPr>
        <b/>
        <sz val="11"/>
        <color theme="1"/>
        <rFont val="Calibri"/>
        <family val="2"/>
        <scheme val="minor"/>
      </rPr>
      <t xml:space="preserve">Samenstelling VIP-panel
</t>
    </r>
    <r>
      <rPr>
        <sz val="11"/>
        <color theme="1"/>
        <rFont val="Calibri"/>
        <family val="2"/>
        <scheme val="minor"/>
      </rPr>
      <t xml:space="preserve">Het VIP-panel is samengesteld op basis van een gestratificeerde willekeurige steekproef (stratified random sampling) uit het opt-in non-probability Grote Burgerpanel van Kieskompas als steekproefkader, rekening houdend met vijf karakteristieken: Nielsen-regio, geslacht, leeftijdscategorie, opleidingsniveau, en migratie-achtergrond. Er is een correctie doorgevoerd op stemgedrag. Het populatiekader wordt opgemaakt door de Gouden Standaard van CBS. Daarbij zijn voor dit onderzoek extra panelleden toegevoegd in provincies met minder inwoners.
</t>
    </r>
    <r>
      <rPr>
        <b/>
        <sz val="11"/>
        <color theme="1"/>
        <rFont val="Calibri"/>
        <family val="2"/>
        <scheme val="minor"/>
      </rPr>
      <t>Response</t>
    </r>
    <r>
      <rPr>
        <sz val="11"/>
        <color theme="1"/>
        <rFont val="Calibri"/>
        <family val="2"/>
        <scheme val="minor"/>
      </rPr>
      <t xml:space="preserve">
Op 31 januari hadden 5013 mensen het onderzoek volledig ingevuld, waarvan 4990 mensen via het VIP-panel (17286 panelleden; response rate 28.7%) en 23 mensen via de anonieme link. Om respondenten een gewicht toe te kennen, moet hun provincie, leeftijd, geslacht, migratie-achtergrond, opleiding, en het stemgedrag bij de Tweede Kamerverkiezingen bekend zijn, hetgeen 4871 Nederlanders met ons deelden.
</t>
    </r>
    <r>
      <rPr>
        <b/>
        <sz val="11"/>
        <color theme="1"/>
        <rFont val="Calibri"/>
        <family val="2"/>
        <scheme val="minor"/>
      </rPr>
      <t xml:space="preserve">Weging </t>
    </r>
    <r>
      <rPr>
        <sz val="11"/>
        <color theme="1"/>
        <rFont val="Calibri"/>
        <family val="2"/>
        <scheme val="minor"/>
      </rPr>
      <t xml:space="preserve">
Om de resultaten generaliseerbaar te maken voor stemgerechtigde inwoners van Nederland, voert Kieskompas een weging uit op de resultaten van het onderzoek. Hierbij wordt gebruikt gemaakt van een iteratieve poststratificatiemethode op basis van verschillende populatie-eigenschappen. Er wordt gewogen met zogenaamde joint distributions. De eerste komt uit de Gouden Standaard van CBS: 
- leeftijd (4 categorieën)
- geslacht (2 categorieën)
- opleiding (3 categorieën)
De tweede komt ook uit de Gouden Standaard van CBS:
- provincie (12 categorieën)
- migratieachtergrond (3 categorieën)
De derde verdeling betreft een marginal distribution van de nationale verkiezingsresultaten van de Tweede Kamerverkiezingen 2021 (bron: verkiezingsuitslagen.nl van de Kiesraad). Hierbij wordt elke zetelende partij afzonderlijk gewogen, net als alle andere partijen samen, blanco-stemmers en niet-stemmers. Vervolgens worden de toegekende gewichten getrimd op het 98e percentiel, waarbij de maximale foutenmarge op de volledige dataset 2.1% bedraagt.</t>
    </r>
  </si>
  <si>
    <t>GEWOGEN</t>
  </si>
  <si>
    <t>ONGEWOGEN</t>
  </si>
  <si>
    <t>Leeftijd: 4 categorieën</t>
  </si>
  <si>
    <t/>
  </si>
  <si>
    <t>Frequentie</t>
  </si>
  <si>
    <t>Percentage</t>
  </si>
  <si>
    <t>Valid</t>
  </si>
  <si>
    <t>18-34</t>
  </si>
  <si>
    <t>35-49</t>
  </si>
  <si>
    <t>50-64</t>
  </si>
  <si>
    <t>65+</t>
  </si>
  <si>
    <t>Total</t>
  </si>
  <si>
    <t>Geslacht</t>
  </si>
  <si>
    <t>Man</t>
  </si>
  <si>
    <t>Vrouw</t>
  </si>
  <si>
    <t>Opleiding: 3 categoriën</t>
  </si>
  <si>
    <t>Praktisch-opgeleid</t>
  </si>
  <si>
    <t>Middel-opgeleid</t>
  </si>
  <si>
    <t>Theoretisch-opgeleid</t>
  </si>
  <si>
    <t>Etniciteit: 3 categorieën</t>
  </si>
  <si>
    <t>Nederlandse achtergrond</t>
  </si>
  <si>
    <t>Westerste migratie-achtergrond</t>
  </si>
  <si>
    <t>Westerste migratieachtergrond</t>
  </si>
  <si>
    <t>Niet-Westerse migratie-achtergrond</t>
  </si>
  <si>
    <t>Provincie</t>
  </si>
  <si>
    <t>Drenthe</t>
  </si>
  <si>
    <t>Flevoland</t>
  </si>
  <si>
    <t>Friesland</t>
  </si>
  <si>
    <t>Gelderland</t>
  </si>
  <si>
    <t>Groningen</t>
  </si>
  <si>
    <t>Limburg</t>
  </si>
  <si>
    <t>Noord-Brabant</t>
  </si>
  <si>
    <t>Noord-Holland</t>
  </si>
  <si>
    <t>Overijssel</t>
  </si>
  <si>
    <t>Utrecht</t>
  </si>
  <si>
    <t>Zeeland</t>
  </si>
  <si>
    <t>Zuid-Holland</t>
  </si>
  <si>
    <t>Op welke politieke partij heeft u op 17 maart 2021 bij de Tweede Kamerverkiezingen gestemd?</t>
  </si>
  <si>
    <t>VVD</t>
  </si>
  <si>
    <t>D66</t>
  </si>
  <si>
    <t>PVV</t>
  </si>
  <si>
    <t>CDA</t>
  </si>
  <si>
    <t>SP</t>
  </si>
  <si>
    <t>PvdA</t>
  </si>
  <si>
    <t>GL</t>
  </si>
  <si>
    <t>FvD</t>
  </si>
  <si>
    <t>Partij voor de Dieren</t>
  </si>
  <si>
    <t>CU</t>
  </si>
  <si>
    <t>JA21</t>
  </si>
  <si>
    <t>SGP</t>
  </si>
  <si>
    <t>Volt</t>
  </si>
  <si>
    <t>DENK</t>
  </si>
  <si>
    <t>50PLUS</t>
  </si>
  <si>
    <t>BBB</t>
  </si>
  <si>
    <t>BIJ1</t>
  </si>
  <si>
    <t>Anders</t>
  </si>
  <si>
    <t>Blanco</t>
  </si>
  <si>
    <t>Mocht (nog) niet stemmen</t>
  </si>
  <si>
    <t>Niet-stemmers</t>
  </si>
  <si>
    <t>Maximale foutenmarge per Provincie</t>
  </si>
  <si>
    <t>Maximale foutenmarge</t>
  </si>
  <si>
    <t>Op 15 maart vinden de Provinciale Statenverkiezingen plaats. Hoe belangrijk vindt u de Provinciale Statenverkiezingen?</t>
  </si>
  <si>
    <t>Frequency</t>
  </si>
  <si>
    <t xml:space="preserve"> Percentage</t>
  </si>
  <si>
    <t>Heel belangrijk</t>
  </si>
  <si>
    <t>Belangrijk</t>
  </si>
  <si>
    <t>Niet belangrijk, maar ook niet onbelangrijk</t>
  </si>
  <si>
    <t>Onbelangrijk</t>
  </si>
  <si>
    <t>Heel onbelangrijk</t>
  </si>
  <si>
    <t>Geen mening</t>
  </si>
  <si>
    <t>Tijdens verkiezingen twijfel ik meestal wat ik zal stemmen</t>
  </si>
  <si>
    <t>Helemaal niet mee eens</t>
  </si>
  <si>
    <t>Niet mee eens</t>
  </si>
  <si>
    <t>Neutraal</t>
  </si>
  <si>
    <t>Mee eens</t>
  </si>
  <si>
    <t>Helemaal mee eens</t>
  </si>
  <si>
    <t>Hoe zeker weet u al dat u op deze partij zult stemmen?</t>
  </si>
  <si>
    <t>Heel onzeker</t>
  </si>
  <si>
    <t>Onzeker</t>
  </si>
  <si>
    <t>Niet zeker, niet onzeker</t>
  </si>
  <si>
    <t>Zeker</t>
  </si>
  <si>
    <t>Heel zeker</t>
  </si>
  <si>
    <t>Wat zijn op dit moment voor u  de drie belangrijkste thema's bij de aankomende Provinciale Statenverkiezingen? - Woningmarkt</t>
  </si>
  <si>
    <t>Betaalbaarheid van levensonderhoud / energiearmoede</t>
  </si>
  <si>
    <t>Natuur &amp; Klimaat</t>
  </si>
  <si>
    <t>Woningmarkt</t>
  </si>
  <si>
    <t>Gezondheidszorg</t>
  </si>
  <si>
    <t>Asiel &amp; Immigratie</t>
  </si>
  <si>
    <t>Energietransitie</t>
  </si>
  <si>
    <t>Toekomst van de agrarische sector</t>
  </si>
  <si>
    <t>Veiligheid</t>
  </si>
  <si>
    <t>Inspraak van inwoners</t>
  </si>
  <si>
    <t>Verkeer &amp; Vervoer</t>
  </si>
  <si>
    <t>Belastingen</t>
  </si>
  <si>
    <t>Economie &amp; Ondernemersklimaat</t>
  </si>
  <si>
    <t>Bestuurscultuur</t>
  </si>
  <si>
    <t>Discriminatie / racisme</t>
  </si>
  <si>
    <t>Voorzieningen in de buurt</t>
  </si>
  <si>
    <t>Iets anders, namelijk:</t>
  </si>
  <si>
    <t>Cultuur &amp; Sport</t>
  </si>
  <si>
    <t>Toekomst van de luchtvaart</t>
  </si>
  <si>
    <t>Hoe belangrijk zijn onderstaande factoren bij het bepalen van uw stemkeuze voor de aankomende Provinciale Statenverkiezingen? - Provinciale verkiezingsdebatten</t>
  </si>
  <si>
    <t>Niet belangrijk, niet onbelangrijk</t>
  </si>
  <si>
    <t>Provinciale verkiezingsprogramma's</t>
  </si>
  <si>
    <t>Provinciale lijsttrekkers en/of kandidaten</t>
  </si>
  <si>
    <t>Provinciale stemhulpen</t>
  </si>
  <si>
    <t>Landelijke politiek</t>
  </si>
  <si>
    <t>Hoe partijen in het verleden gepresteerd hebben</t>
  </si>
  <si>
    <t>Mensen in mijn omgeving</t>
  </si>
  <si>
    <t>Experts in de media</t>
  </si>
  <si>
    <t>Hoe vaak maakt u gebruik van onderstaande media om uzelf over politiek te informeren? - Kranten of opiniebladen (zowel online als op papier)</t>
  </si>
  <si>
    <t>Vrijwel dagelijks</t>
  </si>
  <si>
    <t>Een paar keer per week</t>
  </si>
  <si>
    <t>Een paar keer per maand</t>
  </si>
  <si>
    <t>Zelden of nooit</t>
  </si>
  <si>
    <t>Online nieuwssites (zoals nu.nl of NOS.nl)</t>
  </si>
  <si>
    <t>Televisie</t>
  </si>
  <si>
    <t>Radio</t>
  </si>
  <si>
    <t>Podcasts</t>
  </si>
  <si>
    <t>L1</t>
  </si>
  <si>
    <t>Omroep Brabant</t>
  </si>
  <si>
    <t>Omroep Zeeland</t>
  </si>
  <si>
    <t>Omroep West</t>
  </si>
  <si>
    <t>RTV Rijnmond</t>
  </si>
  <si>
    <t>RTV Oost</t>
  </si>
  <si>
    <t>Omroep Gelderland</t>
  </si>
  <si>
    <t>RTV Utrecht</t>
  </si>
  <si>
    <t>NH Nieuws</t>
  </si>
  <si>
    <t>Omroep Flevoland</t>
  </si>
  <si>
    <t>Omrop Fryslân</t>
  </si>
  <si>
    <t>RTV Drenthe</t>
  </si>
  <si>
    <t>RTV Noord</t>
  </si>
  <si>
    <t>Regionale kranten</t>
  </si>
  <si>
    <t>Sociale media (bijvoorbeeld Facebook, Twitter)</t>
  </si>
  <si>
    <t>Gesprekken met familie, vrienden, kennissen of andere mensen (persoonlijk of via apps)</t>
  </si>
  <si>
    <t>Bij provinciale verkiezingen heb ik meer vertrouwen in regionale omroepen dan landelijke media</t>
  </si>
  <si>
    <t>Bij provinciale verkiezingen heb ik behoefte aan informatie van regionale omroepen</t>
  </si>
  <si>
    <t>Ik ken de naam van... ... de Commissaris van de Koning van mijn provincie</t>
  </si>
  <si>
    <t>... de Commissaris van de Koning van mijn provincie</t>
  </si>
  <si>
    <t>... één of meerdere gedeputeerden van mijn provincie</t>
  </si>
  <si>
    <t>... één of meerdere Statenleden van mijn provincie</t>
  </si>
  <si>
    <t>Ik ken geen namen van mensen met bovenstaande functies</t>
  </si>
  <si>
    <t>Ik voel me verbonden met de mensen in... - ... mijn straat</t>
  </si>
  <si>
    <t>Ik voel me verbonden met de mensen in... - ... mijn buurt</t>
  </si>
  <si>
    <t>Ik voel me verbonden met de mensen in... - ... mijn gemeente</t>
  </si>
  <si>
    <t>Ik voel me verbonden met de mensen in... - ...  de regio/streek waar in ik woon</t>
  </si>
  <si>
    <t>Ik voel me verbonden met de mensen in... - ... de provincie waar ik woon</t>
  </si>
  <si>
    <t>Ik voel me verbonden met de mensen in... - ...  Nederland</t>
  </si>
  <si>
    <t>Ik voel me verbonden met de mensen in... - ... Europa</t>
  </si>
  <si>
    <t>Ik voel mij een... - ... Limburger</t>
  </si>
  <si>
    <t>Ik voel mij een... - ... Brabander</t>
  </si>
  <si>
    <t>Ik voel mij een... - ... Zeeuw</t>
  </si>
  <si>
    <t>Ik voel mij een... - ... Zuid-Hollander</t>
  </si>
  <si>
    <t>Ik voel mij een... - ... Gelderlander</t>
  </si>
  <si>
    <t>Ik voel mij een... - ... Overijsselaar</t>
  </si>
  <si>
    <t>Ik voel mij een... - ... Utrechter</t>
  </si>
  <si>
    <t>Ik voel mij een... - ... Noord-Hollander</t>
  </si>
  <si>
    <t>Ik voel mij een... - ... Flevolander</t>
  </si>
  <si>
    <t>Ik voel mij een... - ... Fries</t>
  </si>
  <si>
    <t>Ik voel mij een... - ... Drent</t>
  </si>
  <si>
    <t>Ik voel mij een... - ... Groninger</t>
  </si>
  <si>
    <t>Ik voel mij een... - ...  Nederlander</t>
  </si>
  <si>
    <t>Ik voel mij een... - ... Europeaan</t>
  </si>
  <si>
    <t>Hoe tevreden of ontevreden bent u met de wijze waarop de democratie in Nederland functioneert?</t>
  </si>
  <si>
    <t>Helemaal niet tevreden</t>
  </si>
  <si>
    <t>Niet zo tevreden</t>
  </si>
  <si>
    <t>Tamelijk tevreden</t>
  </si>
  <si>
    <t>Zeer tevreden</t>
  </si>
  <si>
    <t>Kunt u zeggen hoeveel vertrouwen u heeft in elk van de onderstaande instellingen en groepen? - De landelijke overheid</t>
  </si>
  <si>
    <t>Heel weinig vertrouwen</t>
  </si>
  <si>
    <t>Weinig vertrouwen</t>
  </si>
  <si>
    <t>Niet veel/niet weinig vertrouwen</t>
  </si>
  <si>
    <t>Vertrouwen</t>
  </si>
  <si>
    <t>Veel vertrouwen</t>
  </si>
  <si>
    <t>De provinciale overheid</t>
  </si>
  <si>
    <t>De lokale overheid</t>
  </si>
  <si>
    <t>Radio &amp; televisie</t>
  </si>
  <si>
    <t>Kranten</t>
  </si>
  <si>
    <t>Sociale media (zoals Twitter en Instagram)</t>
  </si>
  <si>
    <t>Uw buren</t>
  </si>
  <si>
    <t>Mensen in het algemeen</t>
  </si>
  <si>
    <t>Als u het huidige provinciebestuur van uw provincie een rapportcijfer voor de afgelopen vier jaar zou moeten geven, wat zou dat dan zijn? (0 = heel slecht en 10 = uitmuntend)</t>
  </si>
  <si>
    <t>Heel slecht  0</t>
  </si>
  <si>
    <t>1</t>
  </si>
  <si>
    <t>2</t>
  </si>
  <si>
    <t>3</t>
  </si>
  <si>
    <t>4</t>
  </si>
  <si>
    <t>Gemiddelde</t>
  </si>
  <si>
    <t>5</t>
  </si>
  <si>
    <t>6</t>
  </si>
  <si>
    <t>7</t>
  </si>
  <si>
    <t>8</t>
  </si>
  <si>
    <t>9</t>
  </si>
  <si>
    <t>Uitmuntend  10</t>
  </si>
  <si>
    <t>Geen mening/ Weet niet</t>
  </si>
  <si>
    <t>Wat voelt u het sterkst
als u aan politiek denkt?</t>
  </si>
  <si>
    <t>Wantrouwen</t>
  </si>
  <si>
    <t>Afschuw</t>
  </si>
  <si>
    <t>Verveling</t>
  </si>
  <si>
    <t>Interesse</t>
  </si>
  <si>
    <t>Hoop</t>
  </si>
  <si>
    <t>Angst</t>
  </si>
  <si>
    <t>Respect</t>
  </si>
  <si>
    <t>Enthousiasme</t>
  </si>
  <si>
    <t>Mensen zoals ik hebben niets te zeggen over wat de overheid doet</t>
  </si>
  <si>
    <t>Over het algemeen voel ik mij gehoord</t>
  </si>
  <si>
    <t>Als de juiste mensen het voor het zeggen zouden hebben dan zijn de grootste problemen van onze maatschappij snel opgelost</t>
  </si>
  <si>
    <t>Politici moeten veel beter naar gewone mensen gaan luisteren</t>
  </si>
  <si>
    <t>Politici moeten gewoon uitvoeren wat het volk wil</t>
  </si>
  <si>
    <t>Hoe je er ook naar kijkt, mensen op het platteland worden vaak vergeten door de politiek</t>
  </si>
  <si>
    <t>In Nederland zijn het vooral kleine groepen met sterke meningen die de aandacht krijgen</t>
  </si>
  <si>
    <t>Soms lijkt het wel alsof de mening van mensen in de Randstad zwaarder meetelt dan van mensen in de rest van Nederland</t>
  </si>
  <si>
    <t>De overheid moet meer vertrouwen hebben in haar eigen burgers</t>
  </si>
  <si>
    <t>Ik maak mij zorgen over de verharde omgangsvormen in de politiek</t>
  </si>
  <si>
    <t>Politici moeten wat normen en waarden betreft het goede voorbeeld geven</t>
  </si>
  <si>
    <t>Ik vind dat ik de politieke kwesties die momenteel in mijn provincie spelen goed begrijp</t>
  </si>
  <si>
    <t>Provinciale politici weten goed wat er in de maatschappij speelt</t>
  </si>
  <si>
    <t>Beslissingen in de Provinciale Staten hebben weinig invloed op mijn leven</t>
  </si>
  <si>
    <t>Als ik voor de Provinciale Statenverkiezingen ga stemmen, houd ik daarbij ook rekening met de Eerste Kamerverkiezingen</t>
  </si>
  <si>
    <t>De Tweede Kamerverkiezingen zijn belangrijker dan de Provinciale Statenverkiezingen</t>
  </si>
  <si>
    <t>Mensen zoals ik hebben weinig invloed op wat de Provinciale Staten doet</t>
  </si>
  <si>
    <t>Het heeft geen zin om te stemmen tijdens de Provinciale Statenverkiezingen</t>
  </si>
  <si>
    <t xml:space="preserve">Op 15 maart vinden de Provinciale Statenverkiezingen plaats. Hoe belangrijk vindt u de Provinciale Statenverkiezingen? * </t>
  </si>
  <si>
    <t xml:space="preserve"> </t>
  </si>
  <si>
    <t xml:space="preserve">Tijdens verkiezingen twijfel ik meestal wat ik zal stemmen * </t>
  </si>
  <si>
    <t xml:space="preserve">Hoe zeker weet u al dat u op deze partij zult stemmen? * </t>
  </si>
  <si>
    <t xml:space="preserve">Hoe belangrijk zijn onderstaande factoren bij het bepalen van uw stemkeuze voor de aankomende Provinciale Statenverkiezingen? - Provinciale verkiezingsdebatten * </t>
  </si>
  <si>
    <t xml:space="preserve">Provinciale verkiezingsprogramma's * </t>
  </si>
  <si>
    <t xml:space="preserve">Provinciale lijsttrekkers en/of kandidaten * </t>
  </si>
  <si>
    <t xml:space="preserve">Provinciale stemhulpen * </t>
  </si>
  <si>
    <t xml:space="preserve">Landelijke politiek * </t>
  </si>
  <si>
    <t xml:space="preserve">Hoe partijen in het verleden gepresteerd hebben * </t>
  </si>
  <si>
    <t xml:space="preserve">Mensen in mijn omgeving * </t>
  </si>
  <si>
    <t xml:space="preserve">Experts in de media * </t>
  </si>
  <si>
    <t xml:space="preserve">Hoe vaak maakt u gebruik van onderstaande media om uzelf over politiek te informeren? - Kranten of opiniebladen (zowel online als op papier) * </t>
  </si>
  <si>
    <t xml:space="preserve">Online nieuwssites (zoals nu.nl of NOS.nl) * </t>
  </si>
  <si>
    <t xml:space="preserve">Televisie * </t>
  </si>
  <si>
    <t xml:space="preserve">Radio * </t>
  </si>
  <si>
    <t xml:space="preserve">Podcasts * </t>
  </si>
  <si>
    <t xml:space="preserve">Regionale kranten * </t>
  </si>
  <si>
    <t xml:space="preserve">Sociale media (bijvoorbeeld Facebook, Twitter) * </t>
  </si>
  <si>
    <t xml:space="preserve">Gesprekken met familie, vrienden, kennissen of andere mensen (persoonlijk of via apps) * </t>
  </si>
  <si>
    <t xml:space="preserve">Bij provinciale verkiezingen heb ik meer vertrouwen in regionale omroepen dan landelijke media * </t>
  </si>
  <si>
    <t xml:space="preserve">Bij provinciale verkiezingen heb ik behoefte aan informatie van regionale omroepen * </t>
  </si>
  <si>
    <t xml:space="preserve">Ik voel me verbonden met de mensen in... - ... mijn straat * </t>
  </si>
  <si>
    <t xml:space="preserve">Ik voel me verbonden met de mensen in... - ... mijn buurt * </t>
  </si>
  <si>
    <t xml:space="preserve">Ik voel me verbonden met de mensen in... - ... mijn gemeente * </t>
  </si>
  <si>
    <t xml:space="preserve">Ik voel me verbonden met de mensen in... - ...  de regio/streek waar in ik woon * </t>
  </si>
  <si>
    <t xml:space="preserve">Ik voel me verbonden met de mensen in... - ... de provincie waar ik woon * </t>
  </si>
  <si>
    <t xml:space="preserve">Ik voel me verbonden met de mensen in... - ...  Nederland * </t>
  </si>
  <si>
    <t xml:space="preserve">Ik voel me verbonden met de mensen in... - ... Europa * </t>
  </si>
  <si>
    <t xml:space="preserve">Ik voel mij een... - ...  Nederlander * </t>
  </si>
  <si>
    <t xml:space="preserve">Ik voel mij een... - ... Europeaan * </t>
  </si>
  <si>
    <t xml:space="preserve">Hoe tevreden of ontevreden bent u met de wijze waarop de democratie in Nederland functioneert? * </t>
  </si>
  <si>
    <t xml:space="preserve">Kunt u zeggen hoeveel vertrouwen u heeft in elk van de onderstaande instellingen en groepen? - De landelijke overheid * </t>
  </si>
  <si>
    <t xml:space="preserve">De provinciale overheid * </t>
  </si>
  <si>
    <t xml:space="preserve">De lokale overheid * </t>
  </si>
  <si>
    <t xml:space="preserve">Radio &amp; televisie * </t>
  </si>
  <si>
    <t xml:space="preserve">Kranten * </t>
  </si>
  <si>
    <t xml:space="preserve">Sociale media (zoals Twitter en Instagram) * </t>
  </si>
  <si>
    <t xml:space="preserve">Uw buren * </t>
  </si>
  <si>
    <t xml:space="preserve">Mensen in het algemeen * </t>
  </si>
  <si>
    <t xml:space="preserve">Als u het huidige provinciebestuur van uw provincie een rapportcijfer voor de afgelopen vier jaar zou moeten geven, wat zou dat dan zijn? (0 = heel slecht en 10 = uitmuntend) * </t>
  </si>
  <si>
    <t xml:space="preserve">Wat voelt u het sterkst als u aan politiek denkt? * </t>
  </si>
  <si>
    <t xml:space="preserve">Mensen zoals ik hebben niets te zeggen over wat de overheid doet * </t>
  </si>
  <si>
    <t xml:space="preserve">Over het algemeen voel ik mij gehoord * </t>
  </si>
  <si>
    <t xml:space="preserve">Als de juiste mensen het voor het zeggen zouden hebben dan zijn de grootste problemen van onze maatschappij snel opgelost * </t>
  </si>
  <si>
    <t xml:space="preserve">Politici moeten veel beter naar gewone mensen gaan luisteren * </t>
  </si>
  <si>
    <t xml:space="preserve">Politici moeten gewoon uitvoeren wat het volk wil * </t>
  </si>
  <si>
    <t xml:space="preserve">Hoe je er ook naar kijkt, mensen op het platteland worden vaak vergeten door de politiek * </t>
  </si>
  <si>
    <t xml:space="preserve">In Nederland zijn het vooral kleine groepen met sterke meningen die de aandacht krijgen * </t>
  </si>
  <si>
    <t xml:space="preserve">Soms lijkt het wel alsof de mening van mensen in de Randstad zwaarder meetelt dan van mensen in de rest van Nederland * </t>
  </si>
  <si>
    <t xml:space="preserve">De overheid moet meer vertrouwen hebben in haar eigen burgers * </t>
  </si>
  <si>
    <t xml:space="preserve">Ik maak mij zorgen over de verharde omgangsvormen in de politiek * </t>
  </si>
  <si>
    <t xml:space="preserve">Politici moeten wat normen en waarden betreft het goede voorbeeld geven * </t>
  </si>
  <si>
    <t xml:space="preserve">Ik vind dat ik de politieke kwesties die momenteel in mijn provincie spelen goed begrijp * </t>
  </si>
  <si>
    <t xml:space="preserve">Provinciale politici weten goed wat er in de maatschappij speelt * </t>
  </si>
  <si>
    <t xml:space="preserve">Beslissingen in de Provinciale Staten hebben weinig invloed op mijn leven * </t>
  </si>
  <si>
    <t xml:space="preserve">Als ik voor de Provinciale Statenverkiezingen ga stemmen, houd ik daarbij ook rekening met de Eerste Kamerverkiezingen * </t>
  </si>
  <si>
    <t xml:space="preserve">De Tweede Kamerverkiezingen zijn belangrijker dan de Provinciale Statenverkiezingen * </t>
  </si>
  <si>
    <t xml:space="preserve">Mensen zoals ik hebben weinig invloed op wat de Provinciale Staten doet * </t>
  </si>
  <si>
    <t xml:space="preserve">Het heeft geen zin om te stemmen tijdens de Provinciale Statenverkiezingen * </t>
  </si>
  <si>
    <t>Wat zijn op dit moment voor u  de drie belangrijkste thema's bij de aankomende Provinciale Statenverkiezingen? - Woningmarkt * Leeftijd: 4 categorieën Crosstabulation</t>
  </si>
  <si>
    <t>Ik ken de naam van... ... de Commissaris van de Koning van mijn provincie * Leeftijd: 4 categorieën Crosstabulation</t>
  </si>
  <si>
    <t>Wat zijn op dit moment voor u  de drie belangrijkste thema's bij de aankomende Provinciale Statenverkiezingen? - Iets anders, namelijk:</t>
  </si>
  <si>
    <t>Permanente bewoning</t>
  </si>
  <si>
    <t>Pechgeneratie</t>
  </si>
  <si>
    <t>Totale ontwrichting van het land door overbevolking, ruimte veiligheid natuur betaalbaarheid energie verdraagzaamheid onderwijs…</t>
  </si>
  <si>
    <t>Ik zou verder kijken dan de komende 4 jaar-10 jaar.</t>
  </si>
  <si>
    <t>vertrouwen terug in de politiek</t>
  </si>
  <si>
    <t>stikstof ellende</t>
  </si>
  <si>
    <t>afspraken nakomen door de overheid: aardbevingen, toeslagenaffaire, watersnood Limburg etc</t>
  </si>
  <si>
    <t>Sociale huurwoningen voor Nederlanders die al jaren ingeschreven staan</t>
  </si>
  <si>
    <t>verdeeldheid platteland/stad</t>
  </si>
  <si>
    <t>Terrorisme</t>
  </si>
  <si>
    <t>Onderwijs</t>
  </si>
  <si>
    <t>Toekomst visserij</t>
  </si>
  <si>
    <t>Een protest tegen de wet toekomst pensioenen</t>
  </si>
  <si>
    <t>De bevolking word niet serieus genomen. Het rijke beleid met hen windmolens wel</t>
  </si>
  <si>
    <t>Permanente coronawet</t>
  </si>
  <si>
    <t>Hoogverraad door het Establisment</t>
  </si>
  <si>
    <t>invloed op Eerste Kamer</t>
  </si>
  <si>
    <t>Kernenergie ja</t>
  </si>
  <si>
    <t>Dijken en grondwaterstand</t>
  </si>
  <si>
    <t>Lelystad AirPort open</t>
  </si>
  <si>
    <t>Krimp van de Luchtvaart</t>
  </si>
  <si>
    <t>Gehandicaptenzorg</t>
  </si>
  <si>
    <t>vrijheid / afschaffing van de staat</t>
  </si>
  <si>
    <t>Verdraagzaamheid</t>
  </si>
  <si>
    <t>Planologie/ruimtelijke ordening</t>
  </si>
  <si>
    <t>Wet toekomst pensioennen</t>
  </si>
  <si>
    <t>Dierenwelzijn</t>
  </si>
  <si>
    <t>Alles hangt met elkaar samen</t>
  </si>
  <si>
    <t>Politiek met minder zelfverheerlijking of een politicus die wetenschappelijk onderbouwde standpunten inneemt.</t>
  </si>
  <si>
    <t>Defensie</t>
  </si>
  <si>
    <t>Mijnbouw</t>
  </si>
  <si>
    <t>Armoedebestrijding</t>
  </si>
  <si>
    <t>wonen</t>
  </si>
  <si>
    <t>Al het overige</t>
  </si>
  <si>
    <t>immigratie</t>
  </si>
  <si>
    <t>Ongelijkheid</t>
  </si>
  <si>
    <t>Verharding v/d maatschappij</t>
  </si>
  <si>
    <t>Men heeft laten zien dat je daar niet op kunt vertrouwen</t>
  </si>
  <si>
    <t>Standpunt mbt coronamaatregelen</t>
  </si>
  <si>
    <t>Samenstelling Eerste Kamer</t>
  </si>
  <si>
    <t>Maakt niet uit. Gaat allemaal zoals PS met Thom de Graaf met zijn wef burgemeesters moeten uitvoeren. Chantabel clubje</t>
  </si>
  <si>
    <t>Deze overheid de nek omdraaien</t>
  </si>
  <si>
    <t>Polarisatie en beïnvloeding</t>
  </si>
  <si>
    <t>meer stem voor het platteland</t>
  </si>
  <si>
    <t>onderwijs</t>
  </si>
  <si>
    <t>Integriteit en doelmatigheid van bestuur.</t>
  </si>
  <si>
    <t>Samenstelling Senaat</t>
  </si>
  <si>
    <t>Toekomst van de natuur in het agrarisch gebied</t>
  </si>
  <si>
    <t>Eerste kamer</t>
  </si>
  <si>
    <t>Traditie</t>
  </si>
  <si>
    <t>welzijn dieren</t>
  </si>
  <si>
    <t>Een aangename, groene en gezonde leefomgeving</t>
  </si>
  <si>
    <t>Maatschappelijk Ethische onderwerpen</t>
  </si>
  <si>
    <t>Gelijkheid in de samenleving</t>
  </si>
  <si>
    <t>Voorbeeldfunctie politiek</t>
  </si>
  <si>
    <t>meer ruimte voor asielzoekers</t>
  </si>
  <si>
    <t>inperking van de macht en leugens van dit kabinet.</t>
  </si>
  <si>
    <t>voor west groningen geen ide</t>
  </si>
  <si>
    <t>Woningbouw in de kleine dorpjes</t>
  </si>
  <si>
    <t>Protest stem</t>
  </si>
  <si>
    <t>Aardbevingsschade</t>
  </si>
  <si>
    <t>het sociale welvaart systeem in het geheel</t>
  </si>
  <si>
    <t>vervuiling zonneparken en windturbines</t>
  </si>
  <si>
    <t>Aardbevingen</t>
  </si>
  <si>
    <t>Aardbevingsprobleematiek.</t>
  </si>
  <si>
    <t>Helemaal niets</t>
  </si>
  <si>
    <t>Eerste Kamerverkiezingen</t>
  </si>
  <si>
    <t>Gezond verstand</t>
  </si>
  <si>
    <t>Arm en rijk kloof</t>
  </si>
  <si>
    <t>Vastgoed beleggingen</t>
  </si>
  <si>
    <t>Studenten/onderwijs</t>
  </si>
  <si>
    <t>Gaswinning en aardbevingen</t>
  </si>
  <si>
    <t>Toenemende ongelijkheid tussen arm en rijk</t>
  </si>
  <si>
    <t>aardbevingen</t>
  </si>
  <si>
    <t>Aardbevingsproblematiek</t>
  </si>
  <si>
    <t>Europa</t>
  </si>
  <si>
    <t>Europese blik</t>
  </si>
  <si>
    <t>afhandeling mijnbouwschade door aardbevingen</t>
  </si>
  <si>
    <t>als oud IC specialist ben ik laaiend over het coronaPLANDEMIE beleid van de overheid</t>
  </si>
  <si>
    <t>problematiek aardbevingen Groningen</t>
  </si>
  <si>
    <t>Aardgasproblematiek</t>
  </si>
  <si>
    <t>gswinnings schade afhandling, versterking</t>
  </si>
  <si>
    <t>Kansengelijkheid / Onderwijs</t>
  </si>
  <si>
    <t>Invulling 1e kamer</t>
  </si>
  <si>
    <t>sociaal maatschappelijke hervorming met lange termijnvisie (overbevolking)</t>
  </si>
  <si>
    <t>Ouderen en alles wat daarmee samenhangt</t>
  </si>
  <si>
    <t>Samenstelling eerste kamer</t>
  </si>
  <si>
    <t>Werkgelegenheid</t>
  </si>
  <si>
    <t>Pensioenakkoord</t>
  </si>
  <si>
    <t>Eerlijke bewindspersoon en geen ja knikkers</t>
  </si>
  <si>
    <t>Geen idee</t>
  </si>
  <si>
    <t>Polarisatie</t>
  </si>
  <si>
    <t>samenstelling Eerste Kamer</t>
  </si>
  <si>
    <t>Afrekenen met de vastgeroeste Haagse kliek, het is tijd voor nieuwe mensen</t>
  </si>
  <si>
    <t>kloof arm en rijk</t>
  </si>
  <si>
    <t>Eerste Kamer verkiezingen</t>
  </si>
  <si>
    <t>Gelijkheid van inkomen en vermogen</t>
  </si>
  <si>
    <t>Behoud van Nederlandse normen en waarden</t>
  </si>
  <si>
    <t>Spoorzone</t>
  </si>
  <si>
    <t>hervorming politieke bestel</t>
  </si>
  <si>
    <t>Algemene visie over allerlei onderwerpen voor over 20/30 jaar</t>
  </si>
  <si>
    <t>Ophouden met manifesteren alleen om achterban te bedienen. Politici dienen elkaar op inhoud te bevragen ipv via de waan van de dag te willen scoren!</t>
  </si>
  <si>
    <t>niets. Het maskt helemasl niets uit. Het us een grote criminele bende. Moeder Aarde is belangrijk.</t>
  </si>
  <si>
    <t>Kansengelijkheid</t>
  </si>
  <si>
    <t>Inflatie</t>
  </si>
  <si>
    <t>Buitenlandse politiek</t>
  </si>
  <si>
    <t>Anti WOKE</t>
  </si>
  <si>
    <t>De integriteit van onze 'democratie'</t>
  </si>
  <si>
    <t>Een totaal ander beleid, waar wel zeken geregeld worden. En afspraken nagekomen. We moeten af van het VVD bedrog</t>
  </si>
  <si>
    <t>Vertouwen terugkrijgen in politiek is alleen mogelijk door aftreden en decimeren van zittende partijen</t>
  </si>
  <si>
    <t>Stoppen van bioindustrie en megastallen.</t>
  </si>
  <si>
    <t>Adaptatie aan klimaatverandering</t>
  </si>
  <si>
    <t>Ik heb geen idee</t>
  </si>
  <si>
    <t>Bestuurbaarheid; meerderheid coalitie 1e kamer</t>
  </si>
  <si>
    <t>De Russische invasie van Oekraïne</t>
  </si>
  <si>
    <t>Toekomst van de agrarische en visserij sector.</t>
  </si>
  <si>
    <t>Het welzijn van Nederland. Nederland moet er weer zijn voor de Nederlanders en niet voor Europa etc</t>
  </si>
  <si>
    <t>Ruimtelijke ordening</t>
  </si>
  <si>
    <t>Aanpak overlast denk aan de vele houtkachels</t>
  </si>
  <si>
    <t>samenstelling eerste kamer</t>
  </si>
  <si>
    <t>Gevolgen voor samenstelling 1e kamer</t>
  </si>
  <si>
    <t>ruimtelijke ordening</t>
  </si>
  <si>
    <t>Polarisatie/populisme</t>
  </si>
  <si>
    <t>Geloofwaardigheid huidige kabinet</t>
  </si>
  <si>
    <t>vrijheid van meningsuiting</t>
  </si>
  <si>
    <t>Inrichting van de openbare ruimte</t>
  </si>
  <si>
    <t>Waterbeheersing</t>
  </si>
  <si>
    <t>sociaal-democratie</t>
  </si>
  <si>
    <t>Ik ben lid van GroenLinks en altijd heel links geweest. Op dit moment ben ik echter onthutst over het klimaat onder jonge politici waar de rechten van vrouwen en homo’s niet meer belangrijk worden geacht. De “linkse” partijen zijn naar mijn mening niet meer progressief.</t>
  </si>
  <si>
    <t>Pensioen zware beroepen</t>
  </si>
  <si>
    <t>systemische veerkracht</t>
  </si>
  <si>
    <t>Fascistisch beleid</t>
  </si>
  <si>
    <t>Plattenland en haar bewoners</t>
  </si>
  <si>
    <t>Oorlog in Oekraïne</t>
  </si>
  <si>
    <t>Onbeperkte instroom van asielzoekers/gelukzoekers uit Islam gerelateerde Landen! Er is geen 1  land waar vrouwenrechten cq homo's lesbiennes ect ect rechten hebben, de hoofddoek wordt opgelegd door de man NIET door de vrouwen op zich, KIJK naar Iran, daar vechten de vrouwen om JUIST geen hoofddoek te dragen en in Nederland wordt het juist gemotiveerd om het te dragen!! Vanuit de mannelijke bevolking van de islam!! Pff Bij de politie moet het ook worden gedaan hoor! Anders discriminatie! Ja de werd op zijn kop! Aan het stuur zitten mannen die dat willen, via een charmeoffensief (vrouwen intimideren dat ze moeten mee roepen!!)lijkt het als of het door de vrouwen worden aangevraagd! Onder mom van cultuur! Je ziet ze lopen op straat, de moslimmannen die de vrouw onderdrukken! als ze de hoofddoek af doen op straat?? Tja dan worden ze thuis even kapot geslagen, tja daarna doet de vrouw weer opeens vrijwillig de hoofddoek op! Dom groen links zegt dan, kijk deze vrouwen doen het vrijwillig! De mannen praten wel lekker mee! Ik ben heel blij met Dilan Yeşilgöz-Zegerius, Zij zegt iedere keer NEE! Dus de asielzoekers nemen hun mentaliteit gewoon mee naar Nederland! In de opvang worden de mannelijke asielzoekers als hulpeloze keukens geholpen door de vrouwen die ze behandelen als hun verloren zoons!! Opvang in de regio toch?  Nou, Saoedi-Arabië heeft veel geld en ruimte! Maar nee, ze willen naar de Walhalla landen! Waar ze aantal generaties de baas kunnen spelen en waar op een gegeven moment door een democratisch proces, opeens, de Nederlandse vrouw een hoofddoek zal moeten gaan dragen! partij Denk zal trots zijn! Dat alles mag natuurlijk niet noemen, want dan ben je een racist! Kijk even naar eerwraak in Nederland?!  Uit welke geloof komt dat?? Maar deze mannen die dat doen, worden met melk en honing ontvangen bij de instanties! Er is maar 1 mogelijk voor deze mannen dat is de dood straf! Maar dat mag helaas niet meer! Ik kan wel een boek schrijven! Natuurlijk er zijn uitzon</t>
  </si>
  <si>
    <t>Meer aandacht voor de kleine kernen.</t>
  </si>
  <si>
    <t>Veiligheid werken gezond-en welzijnssector, Vroegsignalering voor kwetsbaren , werkwijze en risico's van anonieme meld-lijn</t>
  </si>
  <si>
    <t>Ouderenzorg</t>
  </si>
  <si>
    <t>Gezond verstand weer terug en lange termijnvisie ontwikkelen zonder teveel lobby invloeden</t>
  </si>
  <si>
    <t>Er bestaat meer dan de Randstad</t>
  </si>
  <si>
    <t>Natuur en milieu</t>
  </si>
  <si>
    <t>Opheffen van deze ouderwetse overbodige bestuurslaag</t>
  </si>
  <si>
    <t>Spiritualiteit</t>
  </si>
  <si>
    <t>Weer Nederlander worden</t>
  </si>
  <si>
    <t>Uit de euro stappen</t>
  </si>
  <si>
    <t>Kloof burger en politiek</t>
  </si>
  <si>
    <t>afstand bestuurders tot inwoners</t>
  </si>
  <si>
    <t>Eu, souvereiniteit, democratie, WEF</t>
  </si>
  <si>
    <t>transitie landbouw</t>
  </si>
  <si>
    <t>’onze’ normen en waarden zijn vergiftigd, verontmenselijkt, de toekomst van menszijn staat op het spel</t>
  </si>
  <si>
    <t>Christelijke identiteit</t>
  </si>
  <si>
    <t>jeugdzorg</t>
  </si>
  <si>
    <t>eerlijkheid</t>
  </si>
  <si>
    <t>Samenstelling 1e Kamer</t>
  </si>
  <si>
    <t>zeeland zoetwater</t>
  </si>
  <si>
    <t>stikstof waanzin</t>
  </si>
  <si>
    <t>Vervuilende industrie, ook van België</t>
  </si>
  <si>
    <t>Privacy en vrijheid van burgers</t>
  </si>
  <si>
    <t>stad en platteland</t>
  </si>
  <si>
    <t>Dierenrechten</t>
  </si>
  <si>
    <t>Steun aan Oekraïne</t>
  </si>
  <si>
    <t>De vrijheid vd burger en de macht vd overheid</t>
  </si>
  <si>
    <t>niets, fuck die politieke shit</t>
  </si>
  <si>
    <t>Het xou mooi zijn als de blijde boodschap van God aan de mensen verteld zou worden  ook Zijn normen en waarden duidelijk te maken .Zeker in deze tijd dat de mensen stuurloos en zoekende zijn .Amen</t>
  </si>
  <si>
    <t>Een leefbaar Nederland met een regering die te vertrouwen is. Op dit moment is de afstand zo groot tussen de burger en de politiek. Het lijkt er steeds meer op dat de ze zelf niet leven hoe ze de burger voorschrijven.</t>
  </si>
  <si>
    <t>Wereldoorlog 3, veroorzaakt door dit corrupte kabinet</t>
  </si>
  <si>
    <t>Duurzaamheid</t>
  </si>
  <si>
    <t>Burgemeestersbenoeming</t>
  </si>
  <si>
    <t>LGBTQ+</t>
  </si>
  <si>
    <t>Houding tov het conflict in Oost Europa</t>
  </si>
  <si>
    <t>Alles</t>
  </si>
  <si>
    <t>eerbied voor al het leven</t>
  </si>
  <si>
    <t>Stabiliteit en bestuurbaarheid van het land</t>
  </si>
  <si>
    <t>Volkshuisvesting ipv woningmarkt</t>
  </si>
  <si>
    <t>Huidig Kabinet moet weg</t>
  </si>
  <si>
    <t>tegengaan polarisatie</t>
  </si>
  <si>
    <t>Samenstelling van de eerste kamer</t>
  </si>
  <si>
    <t>Defensie beleid</t>
  </si>
  <si>
    <t>De eerste kamer</t>
  </si>
  <si>
    <t>Woningbouw</t>
  </si>
  <si>
    <t>1e kamer</t>
  </si>
  <si>
    <t>betrouwbaarheid ... in integriteit van politici  geloof ik niet meer</t>
  </si>
  <si>
    <t>Privacy</t>
  </si>
  <si>
    <t>Jongerenbeleid</t>
  </si>
  <si>
    <t>Einde maken van corruptie en vrijheid van meningsuiting</t>
  </si>
  <si>
    <t>Wef / eu</t>
  </si>
  <si>
    <t>1: Klimaatverandering</t>
  </si>
  <si>
    <t>Een landelijk vuurwerkverbod. Een jaar lang miepen over het milieu en met oudjaar mega vervuiling! En al die arme dieren….misdadig!i</t>
  </si>
  <si>
    <t>1e Kamer</t>
  </si>
  <si>
    <t>Buitenlandsbeleid</t>
  </si>
  <si>
    <t>Zijn er nog andere belangrijke zaken op basis waarvan u bepaalt op welke partij u zal stemmen?</t>
  </si>
  <si>
    <t>Probeer eerlijk te zijn tegen over de mensen wees eerlijk dat is er niet de mensen draaien er weer voorop</t>
  </si>
  <si>
    <t>Ik stem op een partij die gaat voor het behoud van de landbouw en minder gelukszoekers het land in laat. Dus het Deense model.</t>
  </si>
  <si>
    <t>Meeste hangt af van het verkiezingsprogamma</t>
  </si>
  <si>
    <t>Dat men eens een keer voor een wat langere termijn een beleid uitstippelt maw niet voor een 4 jaren beleid, dan schep je meer duidelijkheid voor de toekomst van ons land.</t>
  </si>
  <si>
    <t>Christelijk belijdenis</t>
  </si>
  <si>
    <t>Gevoel en inhoud / filosofie / hoe de partij in de media behandeld wordt is indicatie van of de pArtij gelijk heeft of niet,</t>
  </si>
  <si>
    <t>Nee</t>
  </si>
  <si>
    <t>eerlijkheid wat in het verleden is beloofd en laten zien dat dit uitgevoerd is.</t>
  </si>
  <si>
    <t>Stem op de partij die er nog toe doet</t>
  </si>
  <si>
    <t>Neen</t>
  </si>
  <si>
    <t>n.v.t.</t>
  </si>
  <si>
    <t>Waterkwaliteit</t>
  </si>
  <si>
    <t>hoe de toekomst er uit gaat zien, en de programma's die de div. partijen gaan brengen van wat er instaat. Betrouwbare politici vind ik heeeel belangrijk.</t>
  </si>
  <si>
    <t>Geen</t>
  </si>
  <si>
    <t>Ja het nuchter nadenken over bepaaldezaken</t>
  </si>
  <si>
    <t>Eerlijkheid en vertrouwen</t>
  </si>
  <si>
    <t>Ik hoop ooit nog eens een overheid mee te maken welke daadkracht uitstraalt en eerst de burger dient , alvorens zich met allerlei buitenlandse kwesties te bemoeien .</t>
  </si>
  <si>
    <t>Ja ik zou niet op bepaalde partijen stemmen bij verkiezingen, gezien acties van provincie naar de gemeente waar ik het heel erg mee oneens was.</t>
  </si>
  <si>
    <t>belangrijkste is het klimaat</t>
  </si>
  <si>
    <t>Jeugdzorg</t>
  </si>
  <si>
    <t>Dat de partij eens echt weer kleur bekend</t>
  </si>
  <si>
    <t>Eerlijkheid</t>
  </si>
  <si>
    <t>Niet op het kabinet, dat had allang weg moeten zijn.</t>
  </si>
  <si>
    <t>Hoe zichtbaar de politici zijn en hoe duidelijk ze uitdragen waar zij voor staan</t>
  </si>
  <si>
    <t>Resultaten uit het verleden. Oftewel hoe we altijd zijn voorgelogen</t>
  </si>
  <si>
    <t>dat ze doen wat ze beloven. Niet weglopen</t>
  </si>
  <si>
    <t>dat er een eerste kamer komt die besluiten kan nemen en het land bestuurbaar blijft</t>
  </si>
  <si>
    <t>Strategie voor de eerste kameren tegengas aan partijen waar ik iets mee heb vooral aan de ikke ikke partijen die alleen aan hun zelf denken maar niet aan het geheel</t>
  </si>
  <si>
    <t>lokale thema's</t>
  </si>
  <si>
    <t xml:space="preserve">Sociale voorzieningen
</t>
  </si>
  <si>
    <t>Vrouw of iemand uit een minderheid als lijsttrekker</t>
  </si>
  <si>
    <t>Persoonlijkheid kandidaat</t>
  </si>
  <si>
    <t>Heel goed nadenken over hoe ik zou willen dat de wereld er voor onze kinderen en kleinkinderen uit zou moeten zien. Op basis van die uitkomst zou ik nu gaan handelen.</t>
  </si>
  <si>
    <t>Hoe partijen en individuele gekozenen zich aan hun afspraken houden</t>
  </si>
  <si>
    <t>Traditie en kijk op de toekomst</t>
  </si>
  <si>
    <t>n</t>
  </si>
  <si>
    <t>Verminderen van de asiel instroom</t>
  </si>
  <si>
    <t>Lokale politiek</t>
  </si>
  <si>
    <t>hoe de mening is op die dag of week</t>
  </si>
  <si>
    <t>Groei verschil tussen rijk en arm</t>
  </si>
  <si>
    <t>Eerlijkheid. Er wordt nu veel te veel gesjoemeld. De partij waar ik al jaren op stem doet hier volop aan mee.</t>
  </si>
  <si>
    <t>Consistentie.</t>
  </si>
  <si>
    <t>Luisteren naar het volk en niet eigenwijs bepalen wat het volk niet wil</t>
  </si>
  <si>
    <t>Op die partij stemmen waarvan het programma het dichts bij jou staat.</t>
  </si>
  <si>
    <t>ouderen beleid</t>
  </si>
  <si>
    <t>de manier van campagne voeren</t>
  </si>
  <si>
    <t>VERTROUWEN !!!!!!!!</t>
  </si>
  <si>
    <t>nee</t>
  </si>
  <si>
    <t>Betrouwbaarheid</t>
  </si>
  <si>
    <t>Ik ben vooral aan het twijfelen, omdat de huidige regering niet weet wat ze moeten doen en daardoor alleen maar reageert op ontstane situaties</t>
  </si>
  <si>
    <t>klimaatbeleid + energie
asielproblematiek
brstuutscultuut</t>
  </si>
  <si>
    <t>Betrouwbaarheid en verantwoordelijkheid</t>
  </si>
  <si>
    <t>Ja, dat is ook afhankelijk van de verwachtingen hoe andere partijen het gaan doen. Dit om wel een gezond evenwicht te houden tussen L&amp;R en niet teveel midden want daar hebben we er al teveel van</t>
  </si>
  <si>
    <t>Het softe beleid door moraalridders. Zachte heelmeesters maken stinkende wonden. Er moet harder opgetreden worden door de politie. Praatjes vullen geen gaatjes. De jeugd moet weer opgevoed worden en niet alleen gevoed.</t>
  </si>
  <si>
    <t>Fatsoen en democratisch handelen en denken</t>
  </si>
  <si>
    <t>wel wat plat geformuleerd maar niet lullen maar poetsen.</t>
  </si>
  <si>
    <t>Geloofwaardigheid. Realisme en eerlijk verhaal.</t>
  </si>
  <si>
    <t>Van de vertegenwoordigers verwavpcht ik niet alleen kennis en inzet, maar vooral ook fatsoen.</t>
  </si>
  <si>
    <t>Duidelijkheid en niet het gezwabber van dit kabinet.</t>
  </si>
  <si>
    <t>Trouw aan dezelfde partij.</t>
  </si>
  <si>
    <t>Ik twijfel niet aan mijn stem voor de PvdD, ze zijn eerlijk en doen niet mee aan achterbakse plannen van andere partijen. Ze doen wat ze zeggen en doen het fantastisch</t>
  </si>
  <si>
    <t>Nvt</t>
  </si>
  <si>
    <t>doortastendheid</t>
  </si>
  <si>
    <t>voorzieningen in eigen gemeente</t>
  </si>
  <si>
    <t>Het stemgedrag in de tweede kamer van de partijen is voor mij het belangrijkste. Daar zie je echt waar een partij voor staat.</t>
  </si>
  <si>
    <t>Beslissingen die er tijdens de corona periode zijn genomen</t>
  </si>
  <si>
    <t>partij programma,s en protest stem</t>
  </si>
  <si>
    <t>Verkeer en vervoer vind ik ook belangrijk.</t>
  </si>
  <si>
    <t>Eerlijkheid en beloftes nakomen.</t>
  </si>
  <si>
    <t>Ik heb altijd als kleine ondernemer VVD gestemd maar zoals deze partij zich nu gedraagt zal ik daar nooit meer op stemmen</t>
  </si>
  <si>
    <t>Het laten zien dat oudere mensen ook mee doen in Nederland en niet doen alsof zij eigenlijk ‘lastig en duur zijn.</t>
  </si>
  <si>
    <t>betaalbare sociale woningbouw</t>
  </si>
  <si>
    <t>ik stem altijd op Groen Links</t>
  </si>
  <si>
    <t>Politieke correctheid</t>
  </si>
  <si>
    <t>Integriteit</t>
  </si>
  <si>
    <t>Hoe ik zelf op dit moment in het leven sta en mijn leeftijd</t>
  </si>
  <si>
    <t>Dieren welzijn.</t>
  </si>
  <si>
    <t>Peilingen</t>
  </si>
  <si>
    <t>ja de oprechtheid van de leden in de tweede kamer. de integriteit. oog voor het platteland en de voorzzieningen.</t>
  </si>
  <si>
    <t>Afspraken die in het verleden zijn gemaakt nakomen. Luisteren naar wat de burger wil ipv gaan voor een mooi verhaal en eigen politieke carriere. Doen als politiek leider of dat de burger achterlijk is en leugens, verdraaien van een verhaal niet merken.</t>
  </si>
  <si>
    <t>Eerste Kamer</t>
  </si>
  <si>
    <t>De natuur en ons milieu daar gaat het vooral om daar moeten we aan werken voor ons en onze kinderen</t>
  </si>
  <si>
    <t>De wijze waarop belangrijke thema's, en dat zijn er meer dan de drie die ik aangevinkt heb, provinciaal inhoud wordt gegeven. Dit hoop ik te kunnen lezen in de programma's.</t>
  </si>
  <si>
    <t>Besluitvorming in de komende weken.</t>
  </si>
  <si>
    <t>De situatie tussen Oekraine en Rusland.</t>
  </si>
  <si>
    <t>Visie op ontwikkeling in mijn regio</t>
  </si>
  <si>
    <t>Aandacht voor de mens in alle ontwikkelingen/“crisissen”.</t>
  </si>
  <si>
    <t>Betrouwbaarheid en eerlijkheid</t>
  </si>
  <si>
    <t>actuele onderwerpen. Hoe reageren de partijen daarop.</t>
  </si>
  <si>
    <t>Geloofwaardigheid van de kandidaten die al langer in de Staten zitten en weer verkiesbaar staan.</t>
  </si>
  <si>
    <t>Gedrag van partijleden tijdens debat en hoe ze zich in de media uiten</t>
  </si>
  <si>
    <t>Lijstrekkers die regionaal betrokken zijn</t>
  </si>
  <si>
    <t>Klimaat en milieu</t>
  </si>
  <si>
    <t>Ja wat ik al eerder aangaf,dat mijn stem naar de SP gaat,vanwege die belachelijke wet toekomst pensioenen, en wat die voor 3 miljoen gepensioneerden en 8 miljoen werkenden gaat betekenen,en daar gaan we massaal de PS verkiezingen voor gebruiken.</t>
  </si>
  <si>
    <t>een partij die doet wat hij beloofd, en geen problemen heeft met actieve herinneringe.</t>
  </si>
  <si>
    <t>De juichstemming van de landelijke partijen bij winst in een provincie en/of gemeente zijn zeer storend. Het houdt me bijna tegen om te gaan stemmen.</t>
  </si>
  <si>
    <t>Grootte en invloed van de partij</t>
  </si>
  <si>
    <t>Het vertrouwen in de politiek ben ik kwijt. Teveel oneerlijke mensen</t>
  </si>
  <si>
    <t>Ethische grondslag</t>
  </si>
  <si>
    <t>ze staan achter de agrarische sector en strijden voor de boeren</t>
  </si>
  <si>
    <t>Stikstof</t>
  </si>
  <si>
    <t>Kunnen de partij mensen een beetje normaal spreken. BV Minister Kuipers. Voordat hij minister was sprak hij in Corona tijd duidelijk en gaf hij vertrouwen. Nu als minister spreekt hij alsof hij iemand totaal anders is. Heeft geen eigen mening meer. Gewoon BA</t>
  </si>
  <si>
    <t>Mijn eigen ideeën over partijen. Er vallen er een aantal af omdat ik principieel niet achter hun grondbeginselen sta. Bijv geen partijen die geloof als basis hebben, geen partijen die mensen uitsluiten, geen one issue partijen etc</t>
  </si>
  <si>
    <t>Deskundigheid van leden</t>
  </si>
  <si>
    <t>Daadkracht, ballen hebben om te stoppen met onzinnige uitgaven, deur op slot voor gelukzoekers, betaalbare woningen (zonder huursubsidies, gemeentelijke belastingen naar beneden</t>
  </si>
  <si>
    <t>Minder partij politiek voerende kandidaten maar algemeen belang voor ogen hebben</t>
  </si>
  <si>
    <t>of men net zo corrupt is als de landelijke politieke establisment</t>
  </si>
  <si>
    <t>Verbeteren van het begrip van de politiek voor de bevolking.
Publieke discussie over te ontwikkelen projecten verbeteren</t>
  </si>
  <si>
    <t>Vooral het gedrag van de huidige machthebbers</t>
  </si>
  <si>
    <t>Als VVD maar niet ....</t>
  </si>
  <si>
    <t>Partijstabiliteit.</t>
  </si>
  <si>
    <t>Het gedachtengoed van een partij door de jaren heen (onbegrijpelijk dat dat niet één van uw voorgehouden factoren is, voor veel mensen immers het enige dat telt).</t>
  </si>
  <si>
    <t>Betrouwbaar en de daad bij het woord voegen!</t>
  </si>
  <si>
    <t>Of de partij ook landelijk en Europees vertegenwoordigd is.</t>
  </si>
  <si>
    <t>Gevoel</t>
  </si>
  <si>
    <t>Meer ruimte, helaas zal dat niet meer gaan lukken. Maar Flevoland moet agrarisch blijven! Nu stoppen met windmolens. Horizon vervuiling. Stoppen met overdreven regels zogenaamd t.b.v. het milieu. Straks is er niet meer te leven in dit land</t>
  </si>
  <si>
    <t>Provinciale verkiezingsprogramma’s</t>
  </si>
  <si>
    <t>Zonnepanelen. eerst geven ze de btw terug on te activeren en dan willen ze de saldering afschaffen. hoe geloofwaardig is deze regering ? We schaffen de huur subsidie ook niet af.</t>
  </si>
  <si>
    <t>Persoonlijke kijk op de ontwikkeling van mijn land nu en in de toekomst.</t>
  </si>
  <si>
    <t>hun mening over het doordrukken van luchthaven lelystad.</t>
  </si>
  <si>
    <t>Geloofwaardigheid en weten waar over men praat. Rug recht houden en niet zwalken. Afspraak is afspraak helder communiceren. Geen one issue partijen. Meer gericht op de kiezers en de wensen van de kiezer maar minder consumemtisme</t>
  </si>
  <si>
    <t>De wil tot coalitievorming en de bereidheid om daartoe ook eigen programmapunten in te slokken, ook als dat als een meloen voelt</t>
  </si>
  <si>
    <t>De partij mag er geen extreme ideeën, zowel naar links als naar rechts op na houden.</t>
  </si>
  <si>
    <t>Europa, Oekraïne, China en VS</t>
  </si>
  <si>
    <t>Moet compromissen kunnen sluiten, kunnen samenwerken en niet alleen maar eigen wil doordrukken, daar hebben we er al genoeg van</t>
  </si>
  <si>
    <t>Integriteit,  luister naar het volk. Geen strafbaar verleden van de Kamerleden. Liegende of geen gegevens verstrekkende leiders moeten weg.</t>
  </si>
  <si>
    <t>Het ‘goede gevoel’</t>
  </si>
  <si>
    <t>Je kiest in feite de eerste kamer, stabiliteit tav situatie in Oekraine speelt wel mee.</t>
  </si>
  <si>
    <t>Hoe ziet het programma er ongeveer uit van de betreffende partijen</t>
  </si>
  <si>
    <t>Verkiezingsprogramma.</t>
  </si>
  <si>
    <t>standpunt energie en klimaat moet progressief zijn</t>
  </si>
  <si>
    <t>Ja, ik let er vooral op dat een partij zijn stemmers vertegenwoordigt en niet z’n eigen verborgen agenda met eigen idealen in praktijk brengt zoals dat nu met het huidig kabinet en gedoog partners PvdA en GL gebeurt.</t>
  </si>
  <si>
    <t>Informatie in de krant. Opiniestukken.</t>
  </si>
  <si>
    <t>Vooral het sociale aspect</t>
  </si>
  <si>
    <t>Het indirect kiezen van de eerste kamer</t>
  </si>
  <si>
    <t>Consequent</t>
  </si>
  <si>
    <t>Geen EU meer</t>
  </si>
  <si>
    <t>Ja zeker, de uiteindelijke vertaling in de 1e Kamer is super belangrijk.</t>
  </si>
  <si>
    <t>Deelname van Pieter Omtzigt.</t>
  </si>
  <si>
    <t>Kleinschaligheid, eerst de mensen, dan het geld</t>
  </si>
  <si>
    <t>Presentatie in praatprogramma's</t>
  </si>
  <si>
    <t>De verhalen zijn goed maar de daden blijven vaak achter.</t>
  </si>
  <si>
    <t xml:space="preserve">Wat wordt er gedaan voor ouderen en zieken
</t>
  </si>
  <si>
    <t>Hoe de partij met het aantrekkelijkste programma voor mij het de voorbije jaren heeft gedaan op bepaalde punten.</t>
  </si>
  <si>
    <t>Het feit dat de provinciale Staten indirect de eerste kamer kiezen. Anders had ik namelijk op BBB gestemd, omdat ik hoop/verwacht dat zij de grootste worden in Friesland.</t>
  </si>
  <si>
    <t>De presentatie van de partij in de regionale media.</t>
  </si>
  <si>
    <t>Geen enkele partij is te vertrouwen en ik kan niet stemmen op deze nep mensen, het is hoog tijd voor een revolutie. Als ik zou kunnen/mogen stemmen voor een revolutie dan deed ik dat zeer zeker. 
Democratie bestaat niet meer en vrijheid ook niet met zo veel regels. Het draait alleen om geld en eigenbelang, menselijkheid is ver te zoeken.</t>
  </si>
  <si>
    <t>Asielbeleid</t>
  </si>
  <si>
    <t>Gevoel van betrouwbaarheid en dat is behoorlijk lastig  
Gevestigde partijen zowel links/rechts vertellen nooit het hele verhaal omdat we alleen maar moeten polderen.
Partij met mensen aan het roer die zelf wat hebben bereikt ipv bv bestuurskunde gestudeerd hebben zonder  ook maar een stap te hebben gedaan in het gewone bedrijfsleven.
Partijen moeten direct zijn en te veel neuzelen</t>
  </si>
  <si>
    <t>Partij ideologie</t>
  </si>
  <si>
    <t>Gezondheidszorg, onderwijs in de toekomst.</t>
  </si>
  <si>
    <t>Openheid</t>
  </si>
  <si>
    <t>De macht die de Eerste kamer heeft bij het al dan niet steunen van voorstellen van een 2e kamer regeringscoalitie die géén meerderheid heeft in de eerste kamer.</t>
  </si>
  <si>
    <t>Of ze meedoen en staat van eerlijkheid</t>
  </si>
  <si>
    <t>verkiezingspost</t>
  </si>
  <si>
    <t>Omgang met boeren+alle problemen die vooruit geschoven worden door den Haag zorgen ervoor dat ik BBB stem om zo meer invloed te krijgen in de 1e kamer.</t>
  </si>
  <si>
    <t>gevoel, je moethet idee hebbende ze voor jouw waarden en normen staan</t>
  </si>
  <si>
    <t>Onbetrouwbaarheid hedendaagse politiek, zowel lokaal, regionaal en landelijk.</t>
  </si>
  <si>
    <t>integriteit</t>
  </si>
  <si>
    <t>De uitkomst van de Provinciale Statenverkiezingen 2023 bepalen de samenstelling van de 75 leden van de Eerste Kamer der Staten Generaal.
Een meerderheid van de 75 zetels in de Nieuwe Eerste Kamer moeten bezet gaan worden door nieuw gekozen Leden van Partijen die GEEN DEEL UITMAKEN VAN DE COALITIEPARTIJEN DIE HET KABINET RUTTE 4 STEUENEN.</t>
  </si>
  <si>
    <t>Het aantal bestuurlijke problemen dat is opgelost door daadkracht van een zichtbare volksvertegenwoordiger.</t>
  </si>
  <si>
    <t>Geen landelijke niets zeggende partij maar een provinciale partij die weet wat er in de provincie speelt. De meeste luchtfietsers die in Den Haag zitten weten volgens mij helemaal niet wat er in de provincies speelt en zitten er voor 90% aleen voor eigen belang. Nog even ter verduidelijking de provincie waar ik woon schrijf je als Fryslân en al heel lang niet meer als Friesland.</t>
  </si>
  <si>
    <t>Wat zij de afgelopen periode hebben gepresteerd</t>
  </si>
  <si>
    <t>Politieke visie, geïnspireerd vanuit het Christelijk geloof!</t>
  </si>
  <si>
    <t>Nee nog niet, eerst meer info.</t>
  </si>
  <si>
    <t>Opkomen voor de eigen bevolking!</t>
  </si>
  <si>
    <t>Asielzoekers reguleren wetgeving.
Asielzoekers helpen in land van herkomst. Niet in Nederland!</t>
  </si>
  <si>
    <t>Kandidaten 1e kamer</t>
  </si>
  <si>
    <t>neen,ik vind het in Nederland op velerlei gebied al heel lang een absoluut klote land.Mijn enig verzet is op de PVV te stemmen.</t>
  </si>
  <si>
    <t>Samenstelling 1e kamer</t>
  </si>
  <si>
    <t>Eerste Kamer, getrapte verkiezingen. Weg met Rutte en zijn plannen.</t>
  </si>
  <si>
    <t>eerlijkheid en het nakomen van beloftes door de kandidaten die mee doen aan de verkiezingen, draaikontenkomen daarbij voor mij niet in aanmerking.</t>
  </si>
  <si>
    <t>Ja</t>
  </si>
  <si>
    <t xml:space="preserve">- Eerlijkheid
- Betrouwbaarheid
- Uitvoerbaarheid van hun programma
- Zakelijkheid, geen patserige mensen die zichzelf belangrijk vinden
- Dadendrang
- Geen pluche klevers
</t>
  </si>
  <si>
    <t>Klimaathisterie.</t>
  </si>
  <si>
    <t>Persoonlijkheid kandidaten</t>
  </si>
  <si>
    <t>Klinkt misschien wat gek, maar ik vind het belangrijk dat een partij/lijsttrekker "likeable" is en opkomt voor belangen die ik belangrijk vind.</t>
  </si>
  <si>
    <t>Wat ze echt doen zonder het belang van de stemmen</t>
  </si>
  <si>
    <t>Helaas ook beschikbaarheid in de provincie</t>
  </si>
  <si>
    <t>Ik heb een hekel aan populisme. Natuurlijk heb ik bepaalde ideeën waar populisten op in springen. Maar ik hoor nooit concrete oplossingen voor de problematiek.</t>
  </si>
  <si>
    <t>Rechtvaardig beleid</t>
  </si>
  <si>
    <t>Is politiek nog te vertrouwen?</t>
  </si>
  <si>
    <t>Zeer lastig, de regering is naar mijn idee traag en laten wat belangrijk is links liggen</t>
  </si>
  <si>
    <t>Hoe de partij het belang van de Bijbel en het leven naar de geboden van God vorm geeft</t>
  </si>
  <si>
    <t>betrouwbaarheid, Rechtvaardigheid</t>
  </si>
  <si>
    <t>De partij zelf, is deze stabiel en doen ze wat ze zeggen</t>
  </si>
  <si>
    <t>Nee, ik ben al heel zeker.</t>
  </si>
  <si>
    <t>Huisvesting jongeren, niet statushouders voorrang geven bij huisvesting</t>
  </si>
  <si>
    <t>Het feit dat deze partij de eerste kamer kiest.</t>
  </si>
  <si>
    <t>Stemwijzers die me daarbij helpen.</t>
  </si>
  <si>
    <t>Welke partij het minst erge is.... maar daarnaast geen single issue partijen zoals BBB PvdD of 50 plus.</t>
  </si>
  <si>
    <t>Naast de bovenstaande punten vind ik het belangrijk dat partijen opkomen voor de provinciale belangen en de provinciale verkiezingen ook echt voor de provincie zijn. Het wordt vaak tevaak gebruikt als een opmaat voor de Eerste Kamer. Dat vind ik erg fout!</t>
  </si>
  <si>
    <t>In ieder geval geen confessionele partij</t>
  </si>
  <si>
    <t>De provincie is de grote onbekende, vooral een remmende  factor voor gemeenten. Alleen deze provincie is belangrijk voor de mondiale schaatssport. Daar zal ik op letten.</t>
  </si>
  <si>
    <t>partijen welke een goede visie richting de toekomst hebben. Geen korte termijn politiek, maar items op de agenda zetten welke over een regeringsperiode van 4 jaar heen gaan. Dit zijn dan items waar een volgende regering ongeacht de partij zich dan ook op moet richten c.q. aan houden. Waar willen we bijvoorbeeld staan over 12 jaar.</t>
  </si>
  <si>
    <t>Lid van de pvda</t>
  </si>
  <si>
    <t>fryslan: dus de taal</t>
  </si>
  <si>
    <t>kansen op atoomoorlog in Oekraine</t>
  </si>
  <si>
    <t>fusie groen links met pvda</t>
  </si>
  <si>
    <t>Ik ga niet voor de hype maar voor de partijen met toekomstvisie.</t>
  </si>
  <si>
    <t>Nee, dat zou ik op dit moment niet weten.</t>
  </si>
  <si>
    <t>deze regering moet opstappen</t>
  </si>
  <si>
    <t>ja uit de provinciale staten wordt de Eerste Kamer gekozen en DAT is voor mij het allerbelangtijkst</t>
  </si>
  <si>
    <t>De debatten en programma zijn voor mij belangrijk om een keus te maken waar ik NIET op ga stemmen</t>
  </si>
  <si>
    <t>De bijbel</t>
  </si>
  <si>
    <t>Vertrouwen of het gebrek daar aan in de landelijke politiek</t>
  </si>
  <si>
    <t>KENNIS van ZAKEN</t>
  </si>
  <si>
    <t>Aandacht voor betere doorstroming verkeer zonder daarmee de natuur meer schade toe te brengen.
Openbaar vervoer in de Achterhoek richting Enschede/ Arnhem.
Zwerfafval 
Meer politie
Aanpak houtkachels met verplichting fijnstoffilters</t>
  </si>
  <si>
    <t>Geheel onbetrouwbaar, nu beloven en straks is er geen herinnering meer aanwezig dat er iets is beloofd</t>
  </si>
  <si>
    <t>Handhaving van de Bijbel</t>
  </si>
  <si>
    <t>Expertise van de kandidaat. Het is jammer dat Pieter Omtzigt geen partij heeft dan was het heel makkelijk geweest om de juiste kandidaat te vinden.</t>
  </si>
  <si>
    <t>of ze een christelijk programma hebben</t>
  </si>
  <si>
    <t>veiligheid, gezondheid, en minder bemoeizucht vanuit Brussel.</t>
  </si>
  <si>
    <t>Nooit meer Fascisme</t>
  </si>
  <si>
    <t>er is slechts 1 partij die uitdraagt wat de aarde nodig heeft, en niet alleen de mens centraal stelt in alles.</t>
  </si>
  <si>
    <t>Komt die in de kamer.</t>
  </si>
  <si>
    <t>sgp</t>
  </si>
  <si>
    <t>Behaalde doelstellingen in het verleden. Zijn geen garantie voor de toekomst.</t>
  </si>
  <si>
    <t>Niet</t>
  </si>
  <si>
    <t>Ik maak me zorgen over de polarisatie in de politiek!</t>
  </si>
  <si>
    <t>Windmolens doden 2700 kilo insekten per jaar. Dat is het einde van onze insektenstand</t>
  </si>
  <si>
    <t>vertrouwen</t>
  </si>
  <si>
    <t>Geloofwaardigheid</t>
  </si>
  <si>
    <t>Samenwerking PvdA groenlinks</t>
  </si>
  <si>
    <t>NVT</t>
  </si>
  <si>
    <t>Ik kijk welke partij het best mijn belangen vertegenwoordigt</t>
  </si>
  <si>
    <t>oprechte samenwerking/overleg i.p.v. 'wij hebben gelijk'</t>
  </si>
  <si>
    <t>dat ze het eens doen wat belangrijk is en wat ze beloven</t>
  </si>
  <si>
    <t>De gezondheidszorg en onderwijs</t>
  </si>
  <si>
    <t>hangt van totale verkiezingsprogramma betreffende doel af</t>
  </si>
  <si>
    <t>De meerderheid in de eerste kamer</t>
  </si>
  <si>
    <t>OP basis van hun programma</t>
  </si>
  <si>
    <t>De polarisatie</t>
  </si>
  <si>
    <t>Er zijn veel te veel partijen.daar kun je niets mee</t>
  </si>
  <si>
    <t>Stemwijzer</t>
  </si>
  <si>
    <t>Geloofsovertuiging</t>
  </si>
  <si>
    <t>De christelijke identiteit van een partij</t>
  </si>
  <si>
    <t>Discussies met mede burgers over politieke onderwerpen, en meten of mijn punten nog kant nog wal raken. Om te horen of ik het goed begrepen  heb</t>
  </si>
  <si>
    <t>De kwaliteit van het luisteren en het waarborgen van het ver democratiseren van de Nederlandse samenleving, we leven immers niet in een democratie, maar in een verkapte fasistische staat!</t>
  </si>
  <si>
    <t>Ik ben zelf lid van de SP</t>
  </si>
  <si>
    <t>Resultaten laten zien</t>
  </si>
  <si>
    <t>Partij die luistert naar het volk en niet naar de lobby van het bedrijfsleven/praatclubjes.</t>
  </si>
  <si>
    <t>Ik vind dat solidariteit en bescherming van het milieu heel belangrijk zijn. Liefst zag ik een PvdA/Groenlinks gecombineerde lijst.</t>
  </si>
  <si>
    <t>Stikstof debat, Asiel aanvraag economische vluchtelingen. Energie transitie. Saldering zonnepanelen</t>
  </si>
  <si>
    <t>Metapolitiek.</t>
  </si>
  <si>
    <t>Het wel/niet uitsluiten van andere partijen in de samenwerking.</t>
  </si>
  <si>
    <t>Open en eerlijkheid in de politiek is helaas ver te zoeken.</t>
  </si>
  <si>
    <t>Informatie van de partijen zelf</t>
  </si>
  <si>
    <t>Betrouwbaarheid en openheid</t>
  </si>
  <si>
    <t>Feiten en eigen ervaringen; hoge kwaliteit documentaires,  verschillende betrouwbare omroepen,  goede debatten.</t>
  </si>
  <si>
    <t>Daadkracht</t>
  </si>
  <si>
    <t>Stem niet meer</t>
  </si>
  <si>
    <t>Wil deze overheid weg hebben</t>
  </si>
  <si>
    <t>Ik ga in geen geval stemmen op een religieuze of een coalitie partij uit de huidige regering.</t>
  </si>
  <si>
    <t>het voorkomen van teveel Herengracht politiek</t>
  </si>
  <si>
    <t xml:space="preserve">Duidelijk doen wat je belooft 
</t>
  </si>
  <si>
    <t>beloftes die gemaakt zijn vergelijken met de uitkomst van nu</t>
  </si>
  <si>
    <t>Stop asielzoekers steeds maar ongecontroleerd binnen laten komen!
Niet statushouders per omgaande terug sturen!
Pak de verloedering in onze maatschappij aan!
Stop al die onzin spelletjes programmas op tv!
Stop al die ACHTERLIJKE RECLAME op tv!
Stop die ontzettend linkse media op tv en dergelijke kranten ,(opruiend!vaak) zeker voor de jeugd!
Start Fouilleren buitens huis! Vooral veel jeugd met messen!
WAAR is onze politie, IS er nog politie??</t>
  </si>
  <si>
    <t>Als ze maar de democratische beginselen aanhangen</t>
  </si>
  <si>
    <t>Eerlijkheid, oplossings gerichtheid en niet lullen, maar poetsen.</t>
  </si>
  <si>
    <t>Ik ben mijn hele leven al lid van de VVD en blijf dit; in goede maar ook slechte tijden. En helaas zijn het nu ( zeer) slechte tijden</t>
  </si>
  <si>
    <t>Ik stem op een partij die de belangen van senioren serieus neemt en op komt voor deze groep</t>
  </si>
  <si>
    <t>Uitzetten van illegalen en allochtone misdadigers</t>
  </si>
  <si>
    <t>Economie, veiligheid en milieu. De aarde draait ook om zijn eigen as en zorgt daarvoor dat we opwarmen en later weer afkoelen.</t>
  </si>
  <si>
    <t>Verjonging, weg van indoctrinatie landelijke partijen</t>
  </si>
  <si>
    <t>Reputatie doorzetten van doelstellingen van de politici</t>
  </si>
  <si>
    <t>benaderbaarheid</t>
  </si>
  <si>
    <t>Uit de EU, weg met lidmaatschappen van de world economic forum , dat zou verboden moeten worden! Immigratie stop! 
Nederland eerst! Onze boeren moeten gewoon doorgaan met het verzorgen van ons voedsel. Ophouden met die klimaathoax, en GEEN insecten in ons voedsel!</t>
  </si>
  <si>
    <t>Ik vind de uitslag van een kieswijzer belangrijk. Ik geef aan wat voor mij belangrijk is. Als er een partij uitkomt met andere punten waar ik me absoluut niet ik kan vinden ga ik op zoek naar een partij waar het voor mij in balans lijkt.</t>
  </si>
  <si>
    <t>Doe meestal de stemwijzer voor extra info</t>
  </si>
  <si>
    <t>mijn toekomst als boer staat al jaren in een kwaad daglicht. En daarbij de voedselzekerheid van Nederland</t>
  </si>
  <si>
    <t>Vooral belangrijk omdat de leden van de 1e kamer gekozen worden door de leden van provinciale staten</t>
  </si>
  <si>
    <t>Vergroening van de stad, verbetering
Verkeersveiligheid. ‘De vervuiler betaalt’ klimaat/milieu/energiekosten.</t>
  </si>
  <si>
    <t>Of iemand betrouwbaar en eerlijk over komt</t>
  </si>
  <si>
    <t>Tijd voor verandering. De chaos die deze club heeft aangericht, denk aan toeslagen, Groningen,energie ellende, klimaatwaakhond enz., moet maar eens anders bekeken gaan worden.</t>
  </si>
  <si>
    <t>het is heel moeilijk om te kiezen , eigenlijk vindt ik veel zaken op dit moment belangrijk, maar ik kijk vooral naar de betaalbaarheid, huizenmarkt omdat ik dit heel belangrijk vindt hoe de partijen hierin staan</t>
  </si>
  <si>
    <t>Hoe partijen hebben gestemd in de afgelopen 4 jaar. En ervoor zorgen dat de 1e kamer links zal worden ipv rechts</t>
  </si>
  <si>
    <t>Dat ze duidelijk in jip en janneke taal laten zien waar ze voor staan</t>
  </si>
  <si>
    <t>Tegen WEF</t>
  </si>
  <si>
    <t>Vertrouwen!</t>
  </si>
  <si>
    <t>Ja het vluchtelinge probleem</t>
  </si>
  <si>
    <t>een land volgebouwd met huizen wil ik niet wonen er moet genoe ruimte zijn voor boeren en hun bedrijf wij moeten in deze tijd zelf ons kunnen voeden en niet afhankelijk worden van andere landen</t>
  </si>
  <si>
    <t>Zichtbaarheid/transparantie van de partij en de politicus.</t>
  </si>
  <si>
    <t>meer georiënteerd op de burger dan het bedrijfsleven met zijn lobbykracht.</t>
  </si>
  <si>
    <t>Partijprogramma lijkt me</t>
  </si>
  <si>
    <t>Inzet voor de natuur en leefomgeving.</t>
  </si>
  <si>
    <t>Invloed eerste kamer</t>
  </si>
  <si>
    <t>hoe goed ze met de tijd meegaan</t>
  </si>
  <si>
    <t>In volgorde: 1. Programma; 2. Ideologie; 3. Lijsttrekker</t>
  </si>
  <si>
    <t>Wat er de afgelopen jaren allemaal is mis gegaan. Van crises naar crises en het aantoonbaar stuitende onvermogen van 12 jaar Rutte wat niest heeft gebracht</t>
  </si>
  <si>
    <t>Maatregelen om te voorkomen dat de oppositie buitenspel wordt gezet door het vormen van een coalitie blok bijvoorbeeld door hoofdelijk stemmen in de kamer te verplichten en sancties wanneer verkiezingsbeloftes na te komen. En natuurlijk sancties wanneer een bestuurder de kamer verkeerd voorlicht in plaats van foei, foei, foei en ik zeg voor de bühne dat ik het nooit meer zal doen en we gaan weer over op de orde van de dag</t>
  </si>
  <si>
    <t>Ben benieuwd naar de verkiezingsprogramma"s. Ik heb er nog geen gezien.</t>
  </si>
  <si>
    <t>Tegenwicht bieden aan BBB, omdat de landbouwtransitie geen vertraging kan hebben</t>
  </si>
  <si>
    <t>neen</t>
  </si>
  <si>
    <t>Geloofwaardigheid van de lijsttrekker</t>
  </si>
  <si>
    <t>Integriteit van de boegbeelden</t>
  </si>
  <si>
    <t>Vooral stemgedrag in het verleden</t>
  </si>
  <si>
    <t>Integriteit en breedte van visie, strategisch denken, niet alleen korte termijn belangenbehartiging</t>
  </si>
  <si>
    <t>Nakomen van afspraken, niet alleen maar mooi weer spelen bij de verkiezingen, ook daarna waarmaken waar je voor staat.</t>
  </si>
  <si>
    <t>loze beloften van mijn gebruikelijke partij de VVD</t>
  </si>
  <si>
    <t>Wat indeling van Eerste Kamer zou kunnen zijn</t>
  </si>
  <si>
    <t>Inhoudelijke standpunten die goed genuanceerd en onderbouwd zijn</t>
  </si>
  <si>
    <t>Hoe kandidaten in het verleden hebben gepresteerd</t>
  </si>
  <si>
    <t>m.n. standpunt tov klimaat en luchtvaart (Lelystad)</t>
  </si>
  <si>
    <t>De partij die het meest voor het klimaat en de natuur doet heeft mijn. stem.</t>
  </si>
  <si>
    <t>huidige partijen liegen</t>
  </si>
  <si>
    <t>inschatting kans dat gekozen partij ook daadwerkelijk kan mee besturen</t>
  </si>
  <si>
    <t>Stemgedrag van de partij en orincipes en visie.</t>
  </si>
  <si>
    <t>`NEE</t>
  </si>
  <si>
    <t>Hoeveel zetels een partij in de 1e kamer zal krijgen om eventueel kabinetsbeleid te steunen of af te wijzen.</t>
  </si>
  <si>
    <t>Hoe fatsoenlijk is de partij - zoekt zij verbinding met anderen en voorkomt zij (verdere) polarisatie.</t>
  </si>
  <si>
    <t>Belangrijk voor de eerste kamer</t>
  </si>
  <si>
    <t>de hele landbouwtransitie moet nu echt snel uitgevoerd worden. een van de belangrijke kernpunten hierbij is de 'waardering' van landbouwhuisdieren. die worden niet/nauwelijks benoemd in de hele discussie. ik heb zo genoeg van de bio-industrie. ik wil geen bordje 'dierenleed'.</t>
  </si>
  <si>
    <t>Voortgang samengaan GL en PvdA</t>
  </si>
  <si>
    <t>Eigen leefomstandigheden als alleenstaande moeder.</t>
  </si>
  <si>
    <t>Charisma kandidaten</t>
  </si>
  <si>
    <t>Betrouwbaarheid en integriteit van de partij en kandidaten.</t>
  </si>
  <si>
    <t xml:space="preserve">als ze voor het volk zijn is het goed, 
op dit moment staat de politiek te ver van de burger.
ze luisteren niet en duwen alles er maar door heen !!!!! 
</t>
  </si>
  <si>
    <t>Voor zover ik politiek kan begrijpen zo eerlijk mogelijk</t>
  </si>
  <si>
    <t>Zorg en "omkijken naar" voor iedereen</t>
  </si>
  <si>
    <t>Hoe betrouwbaar zijn ze.</t>
  </si>
  <si>
    <t>personen die zich verkiesbaar stellen</t>
  </si>
  <si>
    <t>Ik ga niet meer stemmen. Wat ik ook stem  zodra ze in het pluche zitten is het verkiezingsprogramma niet meer belangrijk.</t>
  </si>
  <si>
    <t>Belangrijk hoe partijen met problemen omgaan en oplossen.</t>
  </si>
  <si>
    <t>Zorg en openbaar vervoer loskoppelen van vrije markt</t>
  </si>
  <si>
    <t>Hoe holistische worden er besluiten genomen</t>
  </si>
  <si>
    <t>Ja, ik vind dat degene die ik kies zich heel goed moet laten informeren wat er in de provincie afspeelt. Evenwicht probeert te brengen tussen mens, natuur, land- tuinbouw en veeteelt. Eindelijk onder ogen ziet dat de groei van economie niet altijd hoeft en en niet altijd verbetering brengt.
Zeker als mens, dier en natuur hier onder lijden. Ik bedoel dat beslissingen die er toe leiden meer evenwicht te creëren niet persé aangenaam of lief moeten zijn maar heel goed uitgelegd en logisch.</t>
  </si>
  <si>
    <t>de partij die de leugens van dit kabinet weet te stoppen, de partij die de censuur en macht van dit kabinet doorbreekt.</t>
  </si>
  <si>
    <t>Het programma van de partij is eigenlijk het enige dat echt van belang is</t>
  </si>
  <si>
    <t>-</t>
  </si>
  <si>
    <t>geloofwaardigheid lijstrekkers</t>
  </si>
  <si>
    <t>Visie</t>
  </si>
  <si>
    <t>Mijn eigen gevoel</t>
  </si>
  <si>
    <t>De boeren en hun aso-acties, veiligheid.</t>
  </si>
  <si>
    <t>Als er iets in de landelijke politiek  speelt wat mij niet aanstaat  van een partij stem ik daar provinciaal ook niet op als protest</t>
  </si>
  <si>
    <t>HUN VERWOORDING VAN HUN VERKIEZINGSBELOFTEN. WAT HEBBEN WE VOOR ELKAAR GEKREGEN EN WAT IS NIET GELUKT</t>
  </si>
  <si>
    <t>Toekomstvisie van partijen kandidaten.</t>
  </si>
  <si>
    <t>Geen mening.</t>
  </si>
  <si>
    <t>problemen lokaal , aardbevingproblematiek, armoede  lelielijn</t>
  </si>
  <si>
    <t xml:space="preserve">nee zou het niet zo kunnen zeggen 
</t>
  </si>
  <si>
    <t>Instroom asielzoekers aanbanden leggen ,zonder over.overleg met Brussel. Dieren activisten negeren. Waterstof booster geven</t>
  </si>
  <si>
    <t>Lid van de PvdA.</t>
  </si>
  <si>
    <t>Normaal zou ik SP stemmen, maar omdat ik de politiek op dit moment niet "vertrouw" en hoop dat in ieder geval de VVD en D'66 niet aan de "macht" komen stem ik op de BBP</t>
  </si>
  <si>
    <t>kijken wat een partij voor de burger doet</t>
  </si>
  <si>
    <t>in de week voor de verkiezingen maak ik gebruik van vragenlijsten om te kijken welke partij het meest aansluit bij mij. Daarna verdiep ik mij in het verkiezingsprogramma van die partij. Wanneer het niet goed genoeg aansluit ga ik naar de volgende op de uitkomst van de vragenlijst.</t>
  </si>
  <si>
    <t>Partijprogramma</t>
  </si>
  <si>
    <t>lid, 'vo</t>
  </si>
  <si>
    <t>Woorden en daden van het verleden vergelijken</t>
  </si>
  <si>
    <t>Betrokkenheid kandidaten/lijsttrekker.</t>
  </si>
  <si>
    <t>Ja, dat de pvda en GroenLinks mogelijk een meerderheid kunnen geven aan de coalitie in de 1e kamer en de mogelijke verlinksing van het beleid als het gevolg daarvan.</t>
  </si>
  <si>
    <t>Wat ze waar maken nadat ze iets beloofd hebben.</t>
  </si>
  <si>
    <t>Voorzienigen terug naar de dorpen !!</t>
  </si>
  <si>
    <t>Behoud van normen en waarden, opkomen voor Nederland en GEEN Europese inmenging</t>
  </si>
  <si>
    <t>Resultaten en beleid laatste kabinetten</t>
  </si>
  <si>
    <t>Authenticiteit, vasthouden aan eigen visie en idealen. Stoppen met praten, acties zeggen meer</t>
  </si>
  <si>
    <t>Normale omgangsvormen en respect voor andersdenkenden. Het profileren van eigenbelang staat me tegen.</t>
  </si>
  <si>
    <t>Of van al die miljarden onze straat een keer netjes wordt gemaakt</t>
  </si>
  <si>
    <t>eerlijkheid en vertrouwen in de politica</t>
  </si>
  <si>
    <t>Jeugdzaken</t>
  </si>
  <si>
    <t>Gedrag van de partijen in het serieus nemen van de kiezer. Is er weer gestemd dan hoor je ze ineens niet meer. Burger is vaak niet belangrijk, wel de macht en de mogelijkheid de boel weer te verdraaien en voor te liegen.</t>
  </si>
  <si>
    <t>Eigenlijk heel ludiek. Ik heb ooit mijn opa belooft PvdA te stemmen. En daar heb ik nog steeds geen spijt van</t>
  </si>
  <si>
    <t>Vethoudingen in Eerste Kamer</t>
  </si>
  <si>
    <t>Relatie en empathie voor de agrarische sector.</t>
  </si>
  <si>
    <t>Stikstof verminderen en eerste kamer</t>
  </si>
  <si>
    <t>Goede uitgangspunten</t>
  </si>
  <si>
    <t>Er wordt niet geluisterd naar de mensen,men belooft veel maar uiteindelijk komt er niets van terecht. De leugen regeert!!</t>
  </si>
  <si>
    <t>Hoe ze het afgelopen 4 jaar hebben gepresteerd.</t>
  </si>
  <si>
    <t>Dat partijen meer naar de wensen van de kiezers luisteren</t>
  </si>
  <si>
    <t>Deze verkiezingen bepalen ook de vertegenwoordiging in de Eerste Kamer. Ik hoop dat er daardoor een andere regering komt.</t>
  </si>
  <si>
    <t>Landschap beheer/ ruimtelijke ordening.</t>
  </si>
  <si>
    <t>Een partij die al lang bestaat en zich bestuurlijk bewezen heeft. Niet teveel geld over de balk smijt en steunt en zorgt waar nodig</t>
  </si>
  <si>
    <t>Vastgoed beleggingen particulier. Het is van de zotte wat er nu met de ommezwaai in box 3 gebeurt. Vastgoedbeleggingen worden met het huidige systeem in box 3 met verhogingen van belastingen, het afschaffen van de verhuurdersratio de buitensporige stijging van WOZ waardes. Compleet onrendabel sterker nog bij veel panden moet er nu geld bij. Veel MKBers en ZZPers hebben in het verleden een pandje gekocht voor hun pensioen voorziening omdat pensioenverzekeringen niet te betalen waren. Dag pensioen</t>
  </si>
  <si>
    <t>kieswijzer</t>
  </si>
  <si>
    <t>Mijn gevoel voor wat goed voor ons land is</t>
  </si>
  <si>
    <t>Armoedebestrijding. Roer moet om</t>
  </si>
  <si>
    <t>Ja, het is voor mij van doorslaggevend belang dat mijn partij staat voor christelijke waarden en normen, dat christenen ondersteund worden, dat er vrijheid van godsdienst is, christelijk onderwijs gesteund blijft, en van soevereiniteit in eigen kring.</t>
  </si>
  <si>
    <t>De stroming van nu</t>
  </si>
  <si>
    <t>diervriendelijkheid</t>
  </si>
  <si>
    <t>Welke partij zet zich in voor de streek waarin ik woon</t>
  </si>
  <si>
    <t>Een inflatieremmer</t>
  </si>
  <si>
    <t>oprechtheid</t>
  </si>
  <si>
    <t>Dat er gekeken worden naar de mening van de onwoners</t>
  </si>
  <si>
    <t>Openheid van zaken</t>
  </si>
  <si>
    <t>Betrouwbare partij / landelijk bewezen .</t>
  </si>
  <si>
    <t>Ja, belangrijk voor mij is of ze er voor de burger zijn. Ik krijg het gevoel of we er alleen zijn voor de belastingen en gebruikt worden als stemvee.
Vooral als zaken als woningen, waarbij de Nederlander jaren moet wachten voor een huis en waarbij asielzoekers voorgaan, die nooit een cent belasting hebben betaald of Nederland hebben opgebouwd.</t>
  </si>
  <si>
    <t>Er wordt door de bestuurders te weinig rekening gehouden met de inwoners van het platteland</t>
  </si>
  <si>
    <t>De betrouwbaarheid van de personen die een partij vertegenwoordigen</t>
  </si>
  <si>
    <t>Ik ga niet stemmen. Democratie is een illusie</t>
  </si>
  <si>
    <t>Samenstelling 1ste kamer</t>
  </si>
  <si>
    <t>Kans dat kleine partij een zetel kan halen</t>
  </si>
  <si>
    <t>EU sceptisch zal ik mijn stem voor geven, immigratiesceptisch zal ik mijn stem voor geven, Nederland voor de nederlanders.</t>
  </si>
  <si>
    <t>Hoe meer "linkse" provinciale vertegenwoordigers, des te groter is de kans dat  de eerste kamer ook linkser wordt</t>
  </si>
  <si>
    <t>Ergernis over een issue standpunten</t>
  </si>
  <si>
    <t>Media</t>
  </si>
  <si>
    <t>Bekend met de persoon waar ik op stem</t>
  </si>
  <si>
    <t>Het toetsen of voornemens in reëel beleid zijn om te zetten en vooral uitvoerbaar.</t>
  </si>
  <si>
    <t>De hoop dat .in stem iets bijdraagt aan een betere wereld</t>
  </si>
  <si>
    <t>Ja gedragingen in het verleden. Zal daarom niet op VVD, PvdA of CDA stemmen</t>
  </si>
  <si>
    <t>De pijnpunten benoemen. Verantwoordelijkheid nemen en goed uitleggen waarom iets wel of niet kan. A.u.b. Niet voor de bühne praten!
Eerlijkheid!</t>
  </si>
  <si>
    <t>Studentenbelangen en de pechgeneratie</t>
  </si>
  <si>
    <t>Onderwijs: kleinere klassen, langere brugklas, investeren</t>
  </si>
  <si>
    <t>Ideologie</t>
  </si>
  <si>
    <t>gaswinning</t>
  </si>
  <si>
    <t>Mening over marktwerking en inzet voor het onderwijs.</t>
  </si>
  <si>
    <t>Wordt bepaald door passen van programma bij mn standpunten</t>
  </si>
  <si>
    <t>eigen prioriteiten</t>
  </si>
  <si>
    <t>Ik let deze keer vooral op de standpunten over de aanpak stikstofreductie en overige natuur- en milieuverbetering.</t>
  </si>
  <si>
    <t>Mijn geloofsovertuiging</t>
  </si>
  <si>
    <t>Hoe anti racistisch de partij zichzelf neerzet</t>
  </si>
  <si>
    <t>beleid van  verleden en heden</t>
  </si>
  <si>
    <t>reële standpunten die ook uitvoerbaar zijn en worden gedaan</t>
  </si>
  <si>
    <t>Inhoud en toon van campagnes</t>
  </si>
  <si>
    <t>op het moment heb ik niet iets wat ik kan benoemen</t>
  </si>
  <si>
    <t>Zetelverdeling Eerste Kamer</t>
  </si>
  <si>
    <t>Doortastendheid</t>
  </si>
  <si>
    <t>salaris gezondheidszorg</t>
  </si>
  <si>
    <t>luisteren naar de burgers en eerlijke vertegenwoordigers</t>
  </si>
  <si>
    <t>De ergernis op dit kabinet, op de arrogantie van d66 en mijn eigen partij de VVD is eik niet herken. Vandaar voor nu JA21.</t>
  </si>
  <si>
    <t>politiek geneuzel ben ik zat van den Haag 
graag ont-Rutte</t>
  </si>
  <si>
    <t>Zeker geen leugens party. Dus geen VVD</t>
  </si>
  <si>
    <t>FVD is de enige partij die het opnam voor de ongevacineerden. En kritische vragen stelt.</t>
  </si>
  <si>
    <t>Coalitievorming, Eerlijkheid / betrouwbaarheid</t>
  </si>
  <si>
    <t>Wat doet men voor de burgers.
Zijn ze bereid om 1 persoon te helpen?
Persoonlijk contact. Indien onpersoonlijk krijgt men geen stem van mij.</t>
  </si>
  <si>
    <t>Ben helemaal klaar met de huidige landelijke poltiek, wordt tijd dat deze coalitie even op de plaats gezet wordt</t>
  </si>
  <si>
    <t>Heel moeilijk. De partijen lijken tegenwoordig veel op elkaar en landelijk bakken ze er een potje van, dus het wordt een uitdaging.</t>
  </si>
  <si>
    <t>Partij die opkomt voor de toekomst van boeren</t>
  </si>
  <si>
    <t>Experts in de media? Vertel me eens welke experts dat zijn, ik zie alleen maar mensen op tv die in het straatje passen van D66, VVD, D66, Groenlinks, PvdA en de CDA, van de PVV of FvD de BBB of andere rechtse partijen zie ik bijna niets. dat vind ik dus niet betrouwbaar.</t>
  </si>
  <si>
    <t>Voor mij is het heel belangrijk wat ze echt van plan zijn met de Provincie. Jaren lang eigenlijk sinds de mijn sluiting is er niks gedaan om de provincie op de rails te krijgen.</t>
  </si>
  <si>
    <t>Ik ben lid van de VVD</t>
  </si>
  <si>
    <t>Dit vind ik een lastige</t>
  </si>
  <si>
    <t>Oorlog Oekraïne</t>
  </si>
  <si>
    <t>media moet betrouwbaar zijn provinciale politiek is te onzichtbaar en weinig bekend alleen vaak als het negatief is komen ze in de media</t>
  </si>
  <si>
    <t>gedragsnormen</t>
  </si>
  <si>
    <t>Veel meer op de Landelijke politiek betrokken zaken, die grote invloed hebben op het regeringsbeinvloeding door de eerste kamer en niet zoveel uitmaken voor de Provinciale politiek want als de regering besluit om iets niet of anders te doen flikkeren ze de hele zooi over de muur of naar de Gemeentes of naar de provincies zijn zij er van af.</t>
  </si>
  <si>
    <t>Betrouwbaarheid waarbij de mens voorop staat ipv de macht van het geld en partijen waarbij "luister naar onze woorden en kijk niet naar onze daden" niet het credo is.</t>
  </si>
  <si>
    <t>Nee ik stem altijd op de  SP  niks kan dat beinvloeden 
Er is maar een echte linkse partij en dat is de SP</t>
  </si>
  <si>
    <t>In hoeverre de kandidaten echt betrokken zijn bij de provincie.</t>
  </si>
  <si>
    <t>stabiliteit qua standpunten.</t>
  </si>
  <si>
    <t>Media kun je die nog vertrouwen?</t>
  </si>
  <si>
    <t>Door de manier waarop de Provincie en PvdA gehandeld hebben bij het negeren / overrulen van het besluit van de gemeenteraad van Venlo inzake het windpark Greenport Venlo ben ik het vertrouwen in Prov Staten kwijt geraakt. Als burger heb je niks aan democratische besluitvorming.</t>
  </si>
  <si>
    <t>Ik stem niet voor een partij, maar stem tegen PVV en FVD. Iedere stem op welke andere partij dan ook, vind ik heel belangrijk.</t>
  </si>
  <si>
    <t>ja, landelijk verzaken</t>
  </si>
  <si>
    <t>Een partij die niet corrupt is en die zeker zal regeren</t>
  </si>
  <si>
    <t>Weet ik niet</t>
  </si>
  <si>
    <t>Integriteit en nuchtheid</t>
  </si>
  <si>
    <t>klimaat en milieu</t>
  </si>
  <si>
    <t>Stemgedrag verleden tav moties</t>
  </si>
  <si>
    <t>ik stem op mijzelf</t>
  </si>
  <si>
    <t>Het is een tactische zet om de huidige regering het regeren onmogelijk te maken.</t>
  </si>
  <si>
    <t>Partij programma's</t>
  </si>
  <si>
    <t>Hoe de partij in net nieuws komt.</t>
  </si>
  <si>
    <t>leugenachtig gedrag van politici</t>
  </si>
  <si>
    <t>Aangezien de 1e kamer de enige partij is die het huidige beleid kan tegenhouden zal het een keuze worden buiten de vier partijen van het kabinet (plus de twee gedoogde). En als tweede de zaken die lokaal aangepakt gaan worden.</t>
  </si>
  <si>
    <t>Samenstelling Eerste kamer</t>
  </si>
  <si>
    <t>Ik kan al die politici met hun wollig taalgebruik en meel in de mond niet meer aanhoren. Je krijgt echt de indruk dat ze daar zitten voor hun eigen gewin en niet om het land te dienen. Wij noemden dat vroeger arrogante egotrippers. 
Alleen bij van der Plas en Omtzigt heb ik het gevoel te maken te hebben met mensen met een gezond verstand en genuanceerde mening. Die twee zijn een verademing in het verstikkende politieke wereldje.</t>
  </si>
  <si>
    <t>Continuiteit van de activiteiten waar inwoners wat aan hebben zoals woningbouw, veilige wegen, enz.</t>
  </si>
  <si>
    <t>Aangezien indirect de eerstekamer wordt gekozen stem ik landelijk terwijl ik eigenlijk provinciaal zou stemmen.</t>
  </si>
  <si>
    <t>Woonvoorziening betaalbaar voor senioren</t>
  </si>
  <si>
    <t>Betrouwbaarheid van de partij in verleden en heden. Inschatting of de kandidaten de skills hebben als bestuurder.</t>
  </si>
  <si>
    <t>of te verwachtten is dat partij stabiel zal zijn. geen forum en 50 plus taferelen....met afsplitsingen</t>
  </si>
  <si>
    <t>Hoe ze zich uitdrukken in de media</t>
  </si>
  <si>
    <t>Of er informatie te vinden is</t>
  </si>
  <si>
    <t>Visie en standpunten en hoe daar naar gehandeld is buiten verkiezingsperiode.</t>
  </si>
  <si>
    <t>Oprechtheid en kennis van zaken met passende aanpak die begrijpelijk is. Respect in debat, kijken vanuit inhoud en gezamenlijk oplossing, de uitersten kennen we ondertussen wel, wat bindt ons en dat is ons vertrekpunt.</t>
  </si>
  <si>
    <t>Wie ik in de eerste kamer wil zien.</t>
  </si>
  <si>
    <t>Immigratie</t>
  </si>
  <si>
    <t>tegengeluid voor rechts en conservatief denken</t>
  </si>
  <si>
    <t>De belangrijkste zijn nmm immigratie, milieu, gezondheidszorg en onderwijs</t>
  </si>
  <si>
    <t>Woningnood</t>
  </si>
  <si>
    <t>Een partij die voor de burger opkomt en niet een ja knikker partij zoals d66 die alles naar de knoppen helpt ,behalve hunzelf</t>
  </si>
  <si>
    <t>Geloofwaardigheid en kennis van zaken.</t>
  </si>
  <si>
    <t>Aanpak ongelijkheid</t>
  </si>
  <si>
    <t>voortgang samenwerking PvdA en GL</t>
  </si>
  <si>
    <t>de houding en standvastigheid van een partij</t>
  </si>
  <si>
    <t>De experts zijn tegenwoordig niet meer gecertificeerd als onafhankelijk</t>
  </si>
  <si>
    <t>Er is partij waar met goed vertrouwen een stem op uitgebracht kan worden.</t>
  </si>
  <si>
    <t>Anti-extremisme en depolarisatie &amp;gt; inclusiviteit en diversiteit</t>
  </si>
  <si>
    <t>Ik zou blanco stemmen omdat ik geen enkel vertrouwen meer heb in de overheid</t>
  </si>
  <si>
    <t>Affiniteit met Limburg / omgeving</t>
  </si>
  <si>
    <t>De maatschappelijke visie van waaruit wordt gedacht, de rol vd overheid, het belang van de rechtsstaat, de vormgeving van democratische processen, het probleemoplossend vermogen, de acceptatie van de vele verschillende mensen en visies en het vermogen om over al die verschillende visies tot overeenstemming te komen!</t>
  </si>
  <si>
    <t>REALISME DOOR RASCISME</t>
  </si>
  <si>
    <t>Wat ze de afgelopen 4 jaar hebben beloofd en wat ze uiteindelijk voor elkaar hebben gekregen en met welk gedrag.</t>
  </si>
  <si>
    <t>Ik stem PVV omdat de huidige coaltie-partijen niet luisteren naar het volk!</t>
  </si>
  <si>
    <t>De bronwaardes van een partij. Ik kijk nauwelijks naar de laatste communicatie uitingen, maar eerder naar eerder geleverde (wan)prestaties</t>
  </si>
  <si>
    <t>De partij waar ik op stem, staat voor de burger en niet voor Brussel.</t>
  </si>
  <si>
    <t>Die echt voor de burgers opkomen</t>
  </si>
  <si>
    <t>Democratie</t>
  </si>
  <si>
    <t>Liegen - achterbaksheid van overheid en koningshuis</t>
  </si>
  <si>
    <t>Welke partij het meeste baat heeft bin een strategische stem</t>
  </si>
  <si>
    <t>Nada mas</t>
  </si>
  <si>
    <t>Ik ben en blijf trouw aan de partij, waar ik bijna altijd op gekozen.</t>
  </si>
  <si>
    <t>partij met een achterban met ervaring en kwaliteit</t>
  </si>
  <si>
    <t>Doen wat ze beloven</t>
  </si>
  <si>
    <t>ik ben helemaal niet geïntresseerd in deze verkiezingen.</t>
  </si>
  <si>
    <t>transparantie en nakomen verkiezingsbeloften</t>
  </si>
  <si>
    <t>ik neem alle standpunten door van de partij op wie ik wil stemmen.
De in mijn ogen belangrijkste standpunten moeten met die van mij
overeenstemmen.Daarnaast vind ik het belangrijk of en hoe de partij deze ook daadwerkelijk nakomt.</t>
  </si>
  <si>
    <t>meer duidelijkheid van partijen  naar kiezers</t>
  </si>
  <si>
    <t>partij programma is belangrijk en of ze met beide benen in de maatschappij staan</t>
  </si>
  <si>
    <t>Of mensen mij kennen of samen heb gewerkt</t>
  </si>
  <si>
    <t>Deze coalitie maakt er een grote puinhoop van met liegen en bedriegen en de democratie ondermijnen. Dus die zeker niet.</t>
  </si>
  <si>
    <t>stemwijzer</t>
  </si>
  <si>
    <t>Dat de mensen meer zekerheid krijgen</t>
  </si>
  <si>
    <t>Zichtbaarheid in het algemeen en of zij zich actief uitdrukken waar zij voor staan</t>
  </si>
  <si>
    <t>De partij dient te staan voor Nederland, en niet voor de wensen van andere landen</t>
  </si>
  <si>
    <t>Sta ik niet alleen op provinciaal maar ook landelijk niveau genoeg achter mijn stemkeuze. Aangezien de eerste kamer wordt gevormd uit de stemmen van gekozen provincialen.</t>
  </si>
  <si>
    <t>Hoe concreet partijen zijn en of ze bereid zijn samen te werken.</t>
  </si>
  <si>
    <t>Simpelweg wie het vertrouwen nog niet geschaad heeft. De gevestigde partijen zijn zo onbetrouwbaar en staan standje kop in het zand, dat daar niet meer op te stemmen is.</t>
  </si>
  <si>
    <t>Gezond verstand.</t>
  </si>
  <si>
    <t>Een partij die normale taal praat, een partij waar mensen zitten die weten waarover ze het hebben en niet zoals partijen als D66 en VVD waar mensen op posities worden gezet met 0.0 kennis van dat betreffende departement</t>
  </si>
  <si>
    <t>Zelfpresentaties van de kandidaten op de websites van de partijen.</t>
  </si>
  <si>
    <t>.</t>
  </si>
  <si>
    <t>Het huidige politieke klimaat is behoorlijk verziekt, dit is een mooie kans om de lei schoon te vegen van plucheplakkers. Tijd om de rekening te presenteren van het coronabeleid en alle leugens van de afgelopen jaren.</t>
  </si>
  <si>
    <t>Standpunr inzake inval oekraine. Dus zeker niet pvv fvd .</t>
  </si>
  <si>
    <t>TZT uitslag stemwijzer</t>
  </si>
  <si>
    <t>Primair stem ik voor de Eerste Kamer, alleen daar kan een ruk naar rechts een duidelijk signaal naar Den Haag zijn.</t>
  </si>
  <si>
    <t>Nakomen van eerdere beloften</t>
  </si>
  <si>
    <t>Gelijkheid tussen man en vrouw</t>
  </si>
  <si>
    <t>Genoeg betaalbare woningen voor iedereen.</t>
  </si>
  <si>
    <t>Bij het kiezen van de provinciale staten gaat het teveel om de eerste kamer en dus de landelijke politiek. De provinciale problemen zijn hierdoor ondergeschikt aan het landsbelang.</t>
  </si>
  <si>
    <t>Duidelijkheid</t>
  </si>
  <si>
    <t>Nee want de huidige afbraak politiek die men hanteert in Den-Haag maakt het gemakkelijk om te weten waar niet op te stemmen.</t>
  </si>
  <si>
    <t>In hoeverre men het afgelopen verkiezingsprogramma hebben uitgevoerd.</t>
  </si>
  <si>
    <t>Betrouwbaarheid en oprechtheid van de landelijke partijleider.
Provinciaal nu wel belangrijker door de stikstof problemen maar ik ga af op de landelijke politiek.</t>
  </si>
  <si>
    <t>Het huidige clowns kabinet een halt toe roepen.</t>
  </si>
  <si>
    <t>Emotie.</t>
  </si>
  <si>
    <t>het belang dat een partij ECHT wil samenwerken met anderen en geen onmogelijke punten heeft die bijvoorbeeld niet kunnen ivm EU wetten of internationale verdragen.</t>
  </si>
  <si>
    <t>wat doen ze voor mij</t>
  </si>
  <si>
    <t>Partij dient zich genuanceerd en beleefd te presenteren in debatten en media</t>
  </si>
  <si>
    <t>De asielinstroomis onbeheersbaar en moet direct stoppen. Verder moeten de regeringspartijen geen verboden opleggen aan andere partijen/media. Dat gedoe met dat slavernijverleden moet stoppen.</t>
  </si>
  <si>
    <t>Boeren te veel varkens koeien geiten mest, stof, anti biotica , water vervuiling , mrsa bacterie ,q koorts , ziekte , vogelgriep , teveel macht van de RABO enz.</t>
  </si>
  <si>
    <t>betrouwbare personen</t>
  </si>
  <si>
    <t>De indruk die de kandidaten maken inhoudelijk</t>
  </si>
  <si>
    <t>programma en vastberadenheid</t>
  </si>
  <si>
    <t>Ja men moet meer naar het volk luisteren en wat minder naar Europa want Europa is geld verslindend organisatie met al die ambtenaren</t>
  </si>
  <si>
    <t>Mijn overtuiging</t>
  </si>
  <si>
    <t>Duidelijker maken welke zaken de provinciale Staten bepalen</t>
  </si>
  <si>
    <t>Standvastige lijn van de party, en die ontbreekt meestal.</t>
  </si>
  <si>
    <t>beginselen van de betrokken partij</t>
  </si>
  <si>
    <t>nvt</t>
  </si>
  <si>
    <t>Mentaliteit verbetering van mensen die zich niet willen houden aan de wet.</t>
  </si>
  <si>
    <t>Aanpak woningnood en en armoede</t>
  </si>
  <si>
    <t>Vooral het programma en het gedrag in het verleden.</t>
  </si>
  <si>
    <t>of ze successen in het verleden behaald hebben en of ze woord houden</t>
  </si>
  <si>
    <t>Gemeentelijke plannen</t>
  </si>
  <si>
    <t>Betrouwbaar zijn, staan voor wat je zegt, kijken naar de behoefte van mensen ipv alleen maar veel geld verdienen. Weg met een commerciële samenleving</t>
  </si>
  <si>
    <t>Ik ga eerst nog programma’s lezen..</t>
  </si>
  <si>
    <t>Ja het wantrouwen ten opzichte van het partijkartel</t>
  </si>
  <si>
    <t>Veel minder asielzoekers</t>
  </si>
  <si>
    <t>de boeren</t>
  </si>
  <si>
    <t>gedrag van de provincieleden afgelopen zittingsperiode</t>
  </si>
  <si>
    <t>Niet naar D66/NPO kijken</t>
  </si>
  <si>
    <t>Of de partij een samenhangende visie op de toekomst en de maatschappij heeft</t>
  </si>
  <si>
    <t>Eerlijk blijven richting de kiezers</t>
  </si>
  <si>
    <t>Hun eerlijkheid en het vasthouden aan hun doelstellingen als ze gekozen worden</t>
  </si>
  <si>
    <t>CULTUUR</t>
  </si>
  <si>
    <t>Teveel partijen, afsplitsingen zal ik nooit stemmen.</t>
  </si>
  <si>
    <t>linkerkant van het politieke spectrum</t>
  </si>
  <si>
    <t>De “fatsoensnormen “ van de partij</t>
  </si>
  <si>
    <t>verhoudingen in de eerste kamer</t>
  </si>
  <si>
    <t>Nieuws over actuele politieke items</t>
  </si>
  <si>
    <t>De manier waarop de huidige politiek de afgelopen tijd heeft geregeerd en gefunctioneerd en wat voor een puinbende (met name de landelijke politiek) ervan heeft gemaakt.</t>
  </si>
  <si>
    <t>In hoeverre voegen provinciale statenverkiezingen iets toe? Het is een overbodige bestuurslaag, slechts in de lucht gehouden als 2-traps-raket voor de 1e kamer-samenstelling</t>
  </si>
  <si>
    <t>Langetermijn plannen en visies, en vooral het kunnen aantonen dat dat met meerdere partijen samen besproken en afgesproken kan worden.</t>
  </si>
  <si>
    <t>Mijn eigen idealen.</t>
  </si>
  <si>
    <t>Afschaffen benoeming commissaris van de koning door de regering, overgaan naar gekozen gouverneur.</t>
  </si>
  <si>
    <t>Of de partij een geloofwaardige coalitie kan vormen. Waarbij het landsbelang voorop staat en niet de partij politiek.</t>
  </si>
  <si>
    <t>Hoe de eerste Kamer gaat worden</t>
  </si>
  <si>
    <t>Duidelijke taal en authentieke persoonlijkheid van de lijsttrekker/kandidaten</t>
  </si>
  <si>
    <t>Waterschapsverkiezingen</t>
  </si>
  <si>
    <t>Ik kijk ook naar wat ik wenselijk vind voor de 1e kamer</t>
  </si>
  <si>
    <t>... MOTIVATIE door partij VOOR BETERE resultaten... dus scoren met beloftes... in KORTE tijdsperiode... GEEN getreuzel
...</t>
  </si>
  <si>
    <t>Ik ben tegen het verder plaatsen van Windmolens</t>
  </si>
  <si>
    <t>Gevoel of politici eerlijk zijn</t>
  </si>
  <si>
    <t>kiesdrempel verhogen zodat er geen splinterpartijen mee kunnen doen.
Als iemand zich afsplitst enkel een zetel behouden als die persoon de kiesdrempel zelf gehaald heeft</t>
  </si>
  <si>
    <t>Issues voor de 1e kamer</t>
  </si>
  <si>
    <t>Asielstop</t>
  </si>
  <si>
    <t>Wie of welke combinatie van partijen gaat nu eindelijk de verstikkende bureaucratie aanpakken</t>
  </si>
  <si>
    <t>Welke partij bereid is over eigen schaduw heen te stappen</t>
  </si>
  <si>
    <t>Kunst en cultuur spreiding en strenge aanpak intensieve veehouderij en transitie naar biologische landbouw</t>
  </si>
  <si>
    <t>betrouwbaarheid, transparantie en staan voor wat de partij belooft</t>
  </si>
  <si>
    <t>Afstand nemen van de populistische partijen bijv. FvD, PVV, JA21, BBB etc.</t>
  </si>
  <si>
    <t>Exoerts in de media? Serieus? Ik ga niet stemmen. Ik doe niet mee asn ern crimineel zooitje Doirdat jullie dit doeb, doen jullie ook mee. Ik ben autonoom.</t>
  </si>
  <si>
    <t>In hoeverre het mogelijk is om een stabiele coalitie te vormen. Gezien de versnippering van talloze partijen zie je door de bomen het bos niet meer en vraagt is het besturen en sturen  van een coalitie tovenaarskunst</t>
  </si>
  <si>
    <t>kieswijzer en het programma</t>
  </si>
  <si>
    <t>Als ik denk te weten op wie ik ga stemmen Google ik deze op verschillende manieren. Als ik bijvoorbeeld op social media pagina's iets zou tegenkomen waar ik absoluut mijn mening niet over deel en dit relevant is voor de verkiezingen, zal ik daardoor zeker van gedachte kunnen veranderen.</t>
  </si>
  <si>
    <t>Religie</t>
  </si>
  <si>
    <t>Hoe groener hoe beter.</t>
  </si>
  <si>
    <t>Integriteit. Ik heb een tyfushekel aan opportunisme (cda), neoliberalisme (vvd,d66), domheid (bbb, ja21) en gekonkel (PvdA, groen flinks).</t>
  </si>
  <si>
    <t>Ja, geloofsovertuiging weegt voor mij zwaar mee</t>
  </si>
  <si>
    <t>Stemwijzers</t>
  </si>
  <si>
    <t>Achtergrondverhalen in de media, plannen van aanpak</t>
  </si>
  <si>
    <t>Energietransitie en gezondheidszorg</t>
  </si>
  <si>
    <t>Zeer zeker de coronavaccins en de schade daarvan, wordt onderkend en data worden niet aangeleverd door het RIVM. Geen stem voor critici.
Modellen waarmee wordt gewerkt zijn vaak erbarmelijk slecht.
Ook windmolens, toeslagenaffaire, en noem maar op!</t>
  </si>
  <si>
    <t>DE grote issues, stikstofbeleid, opvang van vluchtelingen, (jeugd)criminaliteit.</t>
  </si>
  <si>
    <t>Ja, de idealen en politieke opvattingen die een politieke partij heeft en het beleid die deze partij voorstelt om maatschappelijke problemen op te lossen, is voor mij de doorslaggevend.</t>
  </si>
  <si>
    <t>Transparantie, begrip, kennis van zaken, geen arrogantie.</t>
  </si>
  <si>
    <t>op de gedragingen na de verkiezingen</t>
  </si>
  <si>
    <t>invloed op partijverhoudingen in de eerste kamer</t>
  </si>
  <si>
    <t>stemwijzer of stemcompass</t>
  </si>
  <si>
    <t>Waarden_gerelateerde bij mij diepinsnijdende personele kwesties in de TK fractie, partijbestuur/gijs v dijk, corrupt raadslid Rotterdam, verdwenen geld bij JS. Dus deze keer geen PvdA stem en geen donatie verkiesingskas PvdA. GL second best.</t>
  </si>
  <si>
    <t>Of ze collegeverantwoordelijke waren.</t>
  </si>
  <si>
    <t>Provinciale belastingen.</t>
  </si>
  <si>
    <t>Grondslag en idealen</t>
  </si>
  <si>
    <t>Fusiediscussie PvdA-GroenLinks: een fusie met de PvdA zou voor mij een overweging zijn om niet op GroenLinks te stemmen.</t>
  </si>
  <si>
    <t>Lidmaatschap EU</t>
  </si>
  <si>
    <t>Ik zal ook voor deze verkiezingen een stemwijzer gebruiken.</t>
  </si>
  <si>
    <t>Partijgrootte (is een partij "established" genoeg om serieus te overwegen?)
Extremistisch gedachtengoed. Een partij kan op papier of in het verleden prima hebben gepresteerd, maar als er een hint van extremistisch gedachtengoed aanwezig is (bijvoorbeeld PVV, FvD, Ja21, BBB), is de partij per direct afgeschreven.</t>
  </si>
  <si>
    <t>De potentie &amp; langetermijnvisie die ik in die partij zie.</t>
  </si>
  <si>
    <t>betrouwbaar, zeg maar alles wat de 2e kamer nu niet is</t>
  </si>
  <si>
    <t>stemverhouding eerste kamer</t>
  </si>
  <si>
    <t>grenzendicht  uit de EU</t>
  </si>
  <si>
    <t>Zorgen dat andere partijen mijn stem niet krijgen</t>
  </si>
  <si>
    <t>Geen flauw idee</t>
  </si>
  <si>
    <t>Ja,dat ze geen lid zijn van het WEF!!!!</t>
  </si>
  <si>
    <t>voldoende mogelijkheden dit aan te geven</t>
  </si>
  <si>
    <t>partij die duidelijk is en spreekt en voor het geheel en haalbaar en meer gelijkheid</t>
  </si>
  <si>
    <t>Informatie via de media, televisie en krant</t>
  </si>
  <si>
    <t>De burger serieus nemen en geen wollige kreten.</t>
  </si>
  <si>
    <t>Zichtbaarheid, transparantie</t>
  </si>
  <si>
    <t>Ik wil graag op een vrouw stemmen als dat bij de rest passend is</t>
  </si>
  <si>
    <t>Die eens in duidelijke taal uitleg geven waar ze voor staan</t>
  </si>
  <si>
    <t>Vee industrie beëindigen en biologische veehouderijen</t>
  </si>
  <si>
    <t>Of er genoeg vrouwen in de partij zitten</t>
  </si>
  <si>
    <t>Voorlichting over prov.staten</t>
  </si>
  <si>
    <t>geen zwalkend beleid in het verleden en visiegericht</t>
  </si>
  <si>
    <t>Milieu</t>
  </si>
  <si>
    <t>nog niet</t>
  </si>
  <si>
    <t>N.v.t.</t>
  </si>
  <si>
    <t>Nee,ik interesseer me niet zo in de politiek</t>
  </si>
  <si>
    <t>de vragen dekken de lading wel.</t>
  </si>
  <si>
    <t>Asielbeleid,  energie, gezondheid</t>
  </si>
  <si>
    <t>Ik stem ZEKER NIET op 1 van de coalitie partijen</t>
  </si>
  <si>
    <t>Hoop voor de toekomst, niet hokjes denken, niet teveel vasthouden aan het verleden.
Meer samenwerking</t>
  </si>
  <si>
    <t>Realisme/haalbaarheid van progammapunten.</t>
  </si>
  <si>
    <t>Vooral hun programma en hun denkwijze</t>
  </si>
  <si>
    <t>Stem- en kieswijzers</t>
  </si>
  <si>
    <t>De stemwijzer weegt een hoop mee in mijn keuze</t>
  </si>
  <si>
    <t>Eerlijkheid, recht voor zijn raap, alle sdg ,woke, en Nederland vernietigende partijen die de macht hebben gegeven aan wef, who, en Europa vallen allemaal af</t>
  </si>
  <si>
    <t>Een visie die hoort bij partij overstijgende opgaven, dit komt wmb deels terug in politieke optredens en programma's</t>
  </si>
  <si>
    <t>Tekort kennis van de partij standpunten van de provincie. Stem daarom op een bekende partij.</t>
  </si>
  <si>
    <t>Lidmaatschap van een partij.</t>
  </si>
  <si>
    <t>Belangrijk voor de keuze is dat er zo min mogelijk stemmen naar linkse partijen gaat</t>
  </si>
  <si>
    <t>Waarheidsvinding en menselijkheid</t>
  </si>
  <si>
    <t>Hoe de landelijke partij tegenover eu staat</t>
  </si>
  <si>
    <t>Heel belangrijk is het standpunt rondom verkeer en vervoer. De extreme verkeersdruk moet aangepakt worden, dit kan zo niet langer.</t>
  </si>
  <si>
    <t>Samenstelling eerste kamer.</t>
  </si>
  <si>
    <t>Ja, vind het meer een eerste kamer/ landelijke verkiezing, dus ga vol in mijn overtuiging naar de tweede kamer.
Mis wel de regio intensie, Alkmaar is geen Amsterdam</t>
  </si>
  <si>
    <t>Op dit moment vind ik onze maatschappij zeer beroerd vandaar dat ik ook een tegengeluid wil geven met mijn stem</t>
  </si>
  <si>
    <t>De stemwijzer en kieskompas, daarnaast zou ik nooit op SP, PVV en FvD stemmen. Erg negatieve partijen die niets willen qua verantwoordelijkheid.</t>
  </si>
  <si>
    <t>niet direct</t>
  </si>
  <si>
    <t>Klimaathysterie
Asielbeleid
Eerlijkheid</t>
  </si>
  <si>
    <t>Vooral mijn gevoel</t>
  </si>
  <si>
    <t>Ja. Eerlijkheid en transparantie. Iets waar de huiige regering en merendeel kamer onbekend mee is.</t>
  </si>
  <si>
    <t>De grootte van de partij. Hoe groter de partij des te meer invloed zal deze hebben op de toekomst van ons land.</t>
  </si>
  <si>
    <t>Of men een luisterend oor heeft.</t>
  </si>
  <si>
    <t>Omdat de Coalitie er de afgelopen jaren een enorme puinhoop van gemaakt hebben. Criminele organisatie in optima forma.</t>
  </si>
  <si>
    <t>Ik ga stemmen op de SP omdat die tegen de nieuwe pensioenwet zijn</t>
  </si>
  <si>
    <t>De compensatie rendementsbelasting over box 3.</t>
  </si>
  <si>
    <t>Ik stem uit traditie.
Vindt de Prov Staten een overbodig instituut</t>
  </si>
  <si>
    <t>Immigratie en asiel</t>
  </si>
  <si>
    <t xml:space="preserve">Stemgedrag moties in verleden
</t>
  </si>
  <si>
    <t>Eerlijk zijn.</t>
  </si>
  <si>
    <t>Oprechtheid en altijd en standvastig uitkomen voor de eigen mening.</t>
  </si>
  <si>
    <t xml:space="preserve">Nee
</t>
  </si>
  <si>
    <t>De kwaiteit van de kamerleden</t>
  </si>
  <si>
    <t>Mijn eigen mening en wat er in dit moment speelt in mijn leven</t>
  </si>
  <si>
    <t>Ik ben lid van de partij, ze stonden in het verleden voor goede dingen...</t>
  </si>
  <si>
    <t>Dit kabinet, mag geen beslissing meer nemen. Crisis na crisis wordt gecreëerd. Mensen worden niet of matig gecompenseerd voor geleden schade (toeslagschandaal), kinderen die onrechtmatig uit huis geplaatst zijn, zijn nog niet thuis. Corrupte politici, die zelf denken dat ze geweldig zijn. Oorlog ophitsing huidige regering, wapenleveranties ipv VREDE</t>
  </si>
  <si>
    <t>Discussies thuis.</t>
  </si>
  <si>
    <t>Het afbraak kabinet wegstemmen</t>
  </si>
  <si>
    <t>Ik kijk of ze gemaakte beloftes nagekomen zijn! Of partijpunten matchen met mijn visie. Maar ook of de lijsttrekker mij aanspreekt.</t>
  </si>
  <si>
    <t>op dit moment is veel belangrijk</t>
  </si>
  <si>
    <t>Eigen leefomgeving</t>
  </si>
  <si>
    <t>Berichtjes op sociale media</t>
  </si>
  <si>
    <t>Advies van NGO's</t>
  </si>
  <si>
    <t>Eigen mening</t>
  </si>
  <si>
    <t xml:space="preserve">totaal geen idee of alles nut heeft. Ik bepaal of ik wel of niet ga stemmen op de dag zelf
</t>
  </si>
  <si>
    <t>Geen gelieg.</t>
  </si>
  <si>
    <t>Ja dat wel . Voor mij is belangrijk dat er gesproken wordt over Kernenegie ,heel belangrijk,bouwen van  betaalbare woningen ,veiligheid ,en behoud van een prettige omgeving .</t>
  </si>
  <si>
    <t>Nee, áls ik ga stemmen, dan ben ik zeker van de partij waarop ik ga stemmen.</t>
  </si>
  <si>
    <t>Er is mijn inziens nog niet echt iets belangrijks gebeurt er wort veel geroepen en beloofd maar niets gedaan.</t>
  </si>
  <si>
    <t>Veiligheid, ouderenbeleid</t>
  </si>
  <si>
    <t>Politiek over Israel</t>
  </si>
  <si>
    <t>Eerlijker belasting systeem.   Vermogensbelasting en belasting op erfenissen  aanzienlijk omhoog. Weet dat de belastingdienst dat niet aankan maar Nederland is niet langer een sociaal land.</t>
  </si>
  <si>
    <t>Ik zal binnenkort de partijprogramma's bekijken</t>
  </si>
  <si>
    <t>Hoe de gestelde doelen worden bereikt, financieel en wanneer.</t>
  </si>
  <si>
    <t>Het kiezen van leden voor de Eerste Kamer</t>
  </si>
  <si>
    <t>Wat ikzelf op dit moment belangrijk vind</t>
  </si>
  <si>
    <t>gezond verstand i.p.v. het achter de media en stads bewoners aan rennen die elk contact met het platteland heeft verloren</t>
  </si>
  <si>
    <t>Bestuurbaarheid</t>
  </si>
  <si>
    <t>Internationale politieke ontwikkelingen</t>
  </si>
  <si>
    <t>Met welke partijen ze meestal samenwerken</t>
  </si>
  <si>
    <t>Wat andere partijen hebben gedaan. Ik zal nooit meer vvd of d66 stemmen aangezien ze het qr paspoort hebben ingevoerd. Dit is voor mij de grootste ethische blunder allertijden. Ik ben pro vaccinatie, en tegen covid gevaccineerd, echter het coalitiebeleid zorgt ervoor dat het vertrouwen voor goed weg is.</t>
  </si>
  <si>
    <t>Zitten ze er voor iedereen of vooral voor het grootkapitaal? 
(99% zit er voor het grootkapitaal)</t>
  </si>
  <si>
    <t>Invloed Eerste Kamer</t>
  </si>
  <si>
    <t>Het politieke klimaat is momenteel tamelijk hopeloos. Ik weet het echt niet.</t>
  </si>
  <si>
    <t>Ik vrees dat de partijen het toch zien als een Senaatsverkiezing</t>
  </si>
  <si>
    <t>Ik zal enigszins strategisch stemmen, gezien hoe goed rechtse / populistische partijen het lijken te doen. Ik ben niet heel blij met hoe mijn partij van keuze, GroenLinks, heeft gepresteerd. Er zijn echter geen goede andere keuzes aan de linker/progressieve kant + versplintering van linkse stemmen geeft meer macht aan rechtse en populistische partijen.</t>
  </si>
  <si>
    <t>Experts in de media? Ik heb al in jaren geen echte experts meer gehoord in de media. Het zijn tegenwoordig allemaal ijdele talking heads, niet gehinderd door expertise.</t>
  </si>
  <si>
    <t>Hoeveel crises is er momenteel veroorzaakt door...?</t>
  </si>
  <si>
    <t>In hoeverre men bereid is om terug te gaan en helemaal opnieuw te beginnen.</t>
  </si>
  <si>
    <t>De cultuur van communiceren</t>
  </si>
  <si>
    <t>Zetels 1e kamer</t>
  </si>
  <si>
    <t>Nee. Het probleem met de provinciale verkiezingen is dat de provinciale verkiezingen gaan over een politieke 'tussenlaag' die eigenlijk weinig in te brengen heeft, maar wel haar rol heeft. Ik moet er dus in duiken.</t>
  </si>
  <si>
    <t>Schiphol</t>
  </si>
  <si>
    <t>Gaat mijn stem verloren wanneer ik op een andere partij stem.</t>
  </si>
  <si>
    <t>Strategisch voor de 1e kamer</t>
  </si>
  <si>
    <t>Ja.
Namelijk het effect dat ik er indirect mee op besluitvorming over europese samenwerking kan bereiken. Ik zal namelijk ALLES doen wat redelijkerwijs van mij verwacht kan worden om verdere ontwikkeling van de eu af te remmen, te stoppen of in het beste geval terug te draaien.</t>
  </si>
  <si>
    <t>De actualiteit.</t>
  </si>
  <si>
    <t>Herziening van de huidige economische systemen en herinrichting van rijkdom.</t>
  </si>
  <si>
    <t>Vertrouwen in partij</t>
  </si>
  <si>
    <t>Uitvoeren wat er is afgesproken</t>
  </si>
  <si>
    <t>Verkiezing 1e kamer. Deze kan de milieu idioterie misschien weer terug brengen tot gezonde proporties.</t>
  </si>
  <si>
    <t>Betrouwbaarheid en transparantie.</t>
  </si>
  <si>
    <t>Mijn basis is het arbeidersgezin waarin ik opgroeide. Wil mijn verworvenheden goed opgeleid goed inkomen delen. Anderzijds geloof ik dat armoede in Nederland feels een keuze is .... Ik haal in de Bijlmer op dinsdag de mooiste dingen op bij het grof vuil. Ondanks mijn netto inkomen van 4 k How Kan dat.</t>
  </si>
  <si>
    <t>Ik zal nooit stemmen op partijen, zoals de VVD en D66, die andere partijenop voorhand uitsluiten. Het cordon sanitaire.
Waarom wel bijvoorbeeld de PVV of Fvd uit;sluiten en niet partijen die op onzin zijn gebaseerd, en daardoor rare denkbeelden uitdragen, zoals Denk (het Islamitsiche geloof, inclusief eerwraak en homohaat) en CDA (Christelijke onzin), CU, SGP (idem dito), of Bij1 (vermeende rassendiscriminatie</t>
  </si>
  <si>
    <t>De samenstelling van de Eerste Kamer</t>
  </si>
  <si>
    <t>vakbekwaanheid</t>
  </si>
  <si>
    <t>De verhoudingen in de eerste kamer</t>
  </si>
  <si>
    <t>de mate waarin rekening wordt gehouden met de wensen van de eigen kiezers</t>
  </si>
  <si>
    <t>De mate waarin PvdA en GroenLinks gaan samenwerken. Als dat zeer intens wordt, verliest de PvdA mijn stem.</t>
  </si>
  <si>
    <t>Gezond verstand en ervaringsdeskundigheid</t>
  </si>
  <si>
    <t>Manier van standpunten naar voren brengen. Geen schreeuwers of ego’s</t>
  </si>
  <si>
    <t>Meer informatie over wat de provinciale staten überhaupt doen</t>
  </si>
  <si>
    <t>Genoeg vrouwen en diversiteit op de kieslijst</t>
  </si>
  <si>
    <t>Kieswijzers</t>
  </si>
  <si>
    <t>Kieskompas</t>
  </si>
  <si>
    <t>Het partijprogramma</t>
  </si>
  <si>
    <t>betrokkenheid eigen gemeente</t>
  </si>
  <si>
    <t>Ik wil vooral aangeven dat ik de media totaal ongeloofwaardig vind en daar dus absoluut geen waarde aan hecht.</t>
  </si>
  <si>
    <t>Noodzaak van het adresseren en actief handelen in bepaalde onderwerpen (klimaat, biodiversiteit etc.)</t>
  </si>
  <si>
    <t>Belang democratisch proces</t>
  </si>
  <si>
    <t>Prognoses</t>
  </si>
  <si>
    <t>PvdD is de enige partij die de rug recht houdt wat hun idealen betreft</t>
  </si>
  <si>
    <t>Samenstellen eerste kamer</t>
  </si>
  <si>
    <t>Betrouwbaarheid.</t>
  </si>
  <si>
    <t>wat ik nu zie gebeuren in de gevestigde politiek, de keuzes die gemaakt worden</t>
  </si>
  <si>
    <t>Het hebben van bestuurlijke ervaring.</t>
  </si>
  <si>
    <t>bestuurscultuur en politieke betrouwbaarheid van de partij in mijn provincie</t>
  </si>
  <si>
    <t>Partijen die niet in het frame meegaan van de algemene opinie</t>
  </si>
  <si>
    <t>Verwachte aantal zetels. Ik wil wel dat mijn standpunt in de Staten vertegenwoordigd wordt</t>
  </si>
  <si>
    <t>Het versachte samengaan van PvdA en GroenLinks. Wie zijn de kandidaten voor de Senaat?</t>
  </si>
  <si>
    <t>Partijprogramma
Wat men tot nu toe heeft laten zien in de politiek</t>
  </si>
  <si>
    <t>Gerichtheid  op de toekomst</t>
  </si>
  <si>
    <t>Migratie ik ben tegen de huidige toestroom. Randstad maar ook verder in dit land.
 Er is gewoon geen plaats meer...
Het moet afgelopen zijn
Schiphol
Tata steel 
Uiterst vervuilende bende hier
Schandalig zoals Schiphol ook stikstofruimte op kan kopen.
Het gaat niet meer over milieu maar het is een business product geworden.
Het recht van de sterkste....</t>
  </si>
  <si>
    <t>actuele informatie over politieke partijen</t>
  </si>
  <si>
    <t>Houding t.o.v. Jeugdzorg</t>
  </si>
  <si>
    <t>Mijn eigen ervaring in de politiek</t>
  </si>
  <si>
    <t>Lijsttrekkers landelijke politiek</t>
  </si>
  <si>
    <t>het verkiezingsprogramma</t>
  </si>
  <si>
    <t>Strategisch stemmen als het te radicaal dreigt te gaan worden in extreme richting</t>
  </si>
  <si>
    <t xml:space="preserve">Waarschijnlijk linkse samenwerking
</t>
  </si>
  <si>
    <t>Mijzelf</t>
  </si>
  <si>
    <t>Nakomen beloften.</t>
  </si>
  <si>
    <t>Vanwege het linkse criminele bestuur in Den Haag moeten we actie ondernemen om Nederland te redden van de ondergang</t>
  </si>
  <si>
    <t>Daadkracht en standvastigheid zijn voor mij belangrijk alsook het sociale aspect ongelijkheid hou ik niet van.</t>
  </si>
  <si>
    <t>Hoe meer kritiek ze hebben op het kapitalisme, hoe meer ik op ze ga stemmen</t>
  </si>
  <si>
    <t>Geloofwaardigheid en daadkracht</t>
  </si>
  <si>
    <t>Het samen opgaan van PvdA en GroenLinks in de Eerste Kamer is voor mij heel belangrijk. Als ze dat niet zouden doen zou ik misschien op Volt stemmen.</t>
  </si>
  <si>
    <t>geen</t>
  </si>
  <si>
    <t>Mijn stem wordt bepaald door de eerste kamer verkiezingen. De provincie is toevallige bijkomstigheid</t>
  </si>
  <si>
    <t>Of PvdA/GL de grootste partij in de eerste kamer wordt</t>
  </si>
  <si>
    <t>Vooraf geen samenwerking met Forum v D</t>
  </si>
  <si>
    <t>Visie van de partij op de Provinciale Staten an sich en andere democratische processen</t>
  </si>
  <si>
    <t xml:space="preserve">Eigen ideeën voor de toekomst 
</t>
  </si>
  <si>
    <t>vergelijking met mijne standpunten op bepaalde kwesties. dus het partij die het meest overeenkomt</t>
  </si>
  <si>
    <t>Ik stem op iemand die op de hoogte is van de huidige aanval op de rechten van vrouwen en homo’s en die durft zich daarover uit te spreken.</t>
  </si>
  <si>
    <t>de mening van een partij over geloofszaken, ethische kwesties, omgang met vluchtelingen en duurzaamheid.</t>
  </si>
  <si>
    <t>De kans moet reeel zijn dat ze groot genoeg worden om invloed uit te oefenen.</t>
  </si>
  <si>
    <t>De partij-ideologie</t>
  </si>
  <si>
    <t>Consequent bij programma blijven.</t>
  </si>
  <si>
    <t xml:space="preserve">ik ga alleen nog stemmen op een partij dat voorstelt ons "majority rule" om te zetten naar systemic consensus. (SK) Want meer van hetzelfde zinloos. We blijven dan gewoon doorhobbelen van crisis naar crisis. Als je wilt weten wat SK is, kijk vanaf 12:00 naar &amp;gt; https://www.youtube.com/watch?v=dsO-b0_r-5Y
</t>
  </si>
  <si>
    <t>Denkrichting/visie van partijen</t>
  </si>
  <si>
    <t>Minder vergaderen, meer actie</t>
  </si>
  <si>
    <t>Partijtrouw</t>
  </si>
  <si>
    <t>Visie op de toekomst</t>
  </si>
  <si>
    <t>Fascistisch, leugenachtig gedrag</t>
  </si>
  <si>
    <t>Coalitie moet gestopt worden. Ben lid van de sp maar ga stemmen op pvv omdat ik denk dat ze erg groot kunnen worden.</t>
  </si>
  <si>
    <t>Geloof</t>
  </si>
  <si>
    <t>Ik heb eigenlijk altijd al sympathie gehad voor Christen Unie, eerst voor Carola Schouten, en nu voor Mirjam Bikker. Vandaar dat mijn keuze voor de CU al gemaakt is, ondanks dat ik geen praktiserend christen meer ben</t>
  </si>
  <si>
    <t>Zorgen dat de coalitie in de 2de kamer geen meerderheid krijgt in de eerste kamer.</t>
  </si>
  <si>
    <t>Huidige bestuurders zijn veel te links en lossen niets op.</t>
  </si>
  <si>
    <t>Klimaat is belangrijker als bio diversietijd van de natuur aangezien want als de klimaatdoelen niet gehaald worden is er geen bio diversietijd van de natuur mogelijk.</t>
  </si>
  <si>
    <t>ik ben lid van DE VVD en zeer ontevreden over het uitvoeren van de partij programma in de tweede kamer.
uit protest stem ik op de PVV.</t>
  </si>
  <si>
    <t>De tomeloze instroom van buitenlanders die hier niet horen..</t>
  </si>
  <si>
    <t>Standpunten en stemgedrag !</t>
  </si>
  <si>
    <t>De meis is niet objectief maar meer links georiënteerd. Ik zit niet te wachten op wat de media wenst maar  verwacht  een neutrale berichtgeving.
Gezien al die zgn. praat programma's is het wel erg duidelijk.</t>
  </si>
  <si>
    <t>Hoop dat de samenstelling van eerste kamer ervoor zorgt dat kabinet Rutte /Kaag verdwijnt</t>
  </si>
  <si>
    <t>Betrouwbaarheid!</t>
  </si>
  <si>
    <t>Ik trek mij nergens meer wat van aan. Op tv roepen ze alleen maar wat ze willen dat je hoort. Het feit dat de grote leugenaar (Rutte) al &amp;gt;10 jaar er zit zegt genoeg</t>
  </si>
  <si>
    <t>sommige partijen zal ik, op basis van eigen principes, nooit op stemmen, ook al presenteren ze een heel goed provinciaal programma en komen ze boven aan in mijn kieshulp naar voren.</t>
  </si>
  <si>
    <t>Toegankelijkheid en mate van actief zijn buiten verkiezingstijd + stabiliteit en consequentheid</t>
  </si>
  <si>
    <t>Partijen die iets bereiken. Daden!!!</t>
  </si>
  <si>
    <t>omdat vanuit deze verkiezingen toch de landelijke 1e kamer gekozen wordt is het wel belangrijk dit mee te nemen. toekomstbeleid is belangrijk. niet de waan van de dag.</t>
  </si>
  <si>
    <t>Beleid van de huidige regering</t>
  </si>
  <si>
    <t>Bevordering gezonde leefstijl</t>
  </si>
  <si>
    <t>vertrouwen en ik loop niet mee met populisten en mensen met een grote mond</t>
  </si>
  <si>
    <t>Indirect de samenstelling van de eerste kamer.</t>
  </si>
  <si>
    <t>Advertenties</t>
  </si>
  <si>
    <t>Onderdrukking van de moslima's Moet stoppen en de mannen die daarbij betrokken zijn, levenslang opsluiten! Koranscholen verbieden, dito onderwijsinstellingen! Die hebben maar 1 doel, dat is de niet moslims gaan onderdrukken en de vrouwenrechten ect proberen af te pakken! Kijk naar de Arabische landen! De mensen die dat niet WILLEN zien, laat ze even als homo of lesbisch hand in hand lopen bvb zaterdagavond in spijkerkwartier in Arnhem, de beste tijd is tussen 21.00 uur en 6 uur in de morgen.</t>
  </si>
  <si>
    <t>Zeker niet op partijen die de afgelopen jaren ons land verkocht hebben aan Europa</t>
  </si>
  <si>
    <t>Afstand provincie  en kleine kernen.</t>
  </si>
  <si>
    <t>Sentiment</t>
  </si>
  <si>
    <t>Volgen van nieuws en actualiteiten programma's. Wereldnieuws, gecombineerd met nationaal/regionaal nieuws volgen.</t>
  </si>
  <si>
    <t>Hoe de partij tot nu toe heeft gepresteerd, of ze afspraken nakomen etc</t>
  </si>
  <si>
    <t>Of een partij volledig openheid geeft van al haar financiele uitgaven.</t>
  </si>
  <si>
    <t>Waarheid zeggen en niet liegen bedriegen en manipuleren zoals het huidige waardeloze kabinet</t>
  </si>
  <si>
    <t>Doe wat je belooft!!</t>
  </si>
  <si>
    <t>de menselijke maat</t>
  </si>
  <si>
    <t>Ik probeer een stemwijzer maar hang daar niet mijn beslissing aan op.</t>
  </si>
  <si>
    <t>Openheid en transparantie. Gezondheidszorg</t>
  </si>
  <si>
    <t>Kieswijzer</t>
  </si>
  <si>
    <t>Maak vooral mijn keuze op basis van presentaties in het verleden plus het verkiezingsprogramma</t>
  </si>
  <si>
    <t>Doen wat ze zeggen</t>
  </si>
  <si>
    <t>Zoooooo ontzettend klaar met VVD/CDA/D66/CU beleid. Nederland in een diepe crisis gestort op vrijwel elk dossier!!!</t>
  </si>
  <si>
    <t>Kijken of er een partij tussen zit die het aandurft om het bestaansrecht van de provincies ter discussie te stellen.</t>
  </si>
  <si>
    <t>Deelname op provinciaal niveau.</t>
  </si>
  <si>
    <t>Nieuwe richting in de politiek.</t>
  </si>
  <si>
    <t>Ik ben lid van D66 en ondersteun de algemene filosofie van deze partij en hoe ze dit vertalen naar het dagelijks leven. Ik doe actief in die partij mee op diverse fronten om hier zelf ook invloed op te kunnen hebben.</t>
  </si>
  <si>
    <t>Zinlose actie</t>
  </si>
  <si>
    <t>Helderheid van communicatie.</t>
  </si>
  <si>
    <t>Vooral standpunten op onderwerpen die ik belangrijk vind</t>
  </si>
  <si>
    <t>De partij die uit de eu wil stappen</t>
  </si>
  <si>
    <t>Betrouwbare partijen</t>
  </si>
  <si>
    <t>Mijn eigen mening over de onderwerpen die ik belangrijk vind.</t>
  </si>
  <si>
    <t>alles op het gebied van natuur, milieu, biodiversiteit etc.etc.</t>
  </si>
  <si>
    <t>Eerlijkheid naar de burger</t>
  </si>
  <si>
    <t>Samenwerkingsstijl van de partij.</t>
  </si>
  <si>
    <t>partijprogramma</t>
  </si>
  <si>
    <t>Betrouwbaarheid van politieke partijen. Opkomen voor de bevolking en Doen wat ze zeggen.</t>
  </si>
  <si>
    <t>Realiteit van de plannen.</t>
  </si>
  <si>
    <t>Identiteit. In mijn geval christelijk.</t>
  </si>
  <si>
    <t>nee.</t>
  </si>
  <si>
    <t>Ja, opkomen voor de ouderen en hun inkomsten.</t>
  </si>
  <si>
    <t>Tegen de stikstof en co2 plannen. Er zijn geen crisissen daarin</t>
  </si>
  <si>
    <t>De ongebreidelde instroom van vluchtelingen (en hun familie), immigranten en arbeidsmigranten, kde crisis die daar het gevolg van is en waaraan de regeringspartijen alsook de linkse oppositie niets wil veranderen. Daarom stem ik deze keer op een partij die dat wel wil doen, nl. JA21</t>
  </si>
  <si>
    <t>Ja dat deze regerings kliek oprot</t>
  </si>
  <si>
    <t>de totale chaos waarin de bevolking terecht is gekomen zowel landelijk als provinciaal</t>
  </si>
  <si>
    <t>Klimaat</t>
  </si>
  <si>
    <t>Alternatief nieuws wat vooral de kop in wordt gedrukt.</t>
  </si>
  <si>
    <t>Leefbaarheid in de buurt.</t>
  </si>
  <si>
    <t>Polarisering</t>
  </si>
  <si>
    <t>Dat mensen gezien en gehoord worden,
Samen maken wij deze democratie in ons mooie land, met elkaar</t>
  </si>
  <si>
    <t>Mijn religieuze achtergrond</t>
  </si>
  <si>
    <t>Politieke klimaat wat heerst en het strategisch stemmen voor de Eerste Kamer.</t>
  </si>
  <si>
    <t>Niet vanwege strenge geloof maar vanwege lang bewezen betrouwbaarheid</t>
  </si>
  <si>
    <t>Tegen de Gevestigde orde is mijn stemgedrag!</t>
  </si>
  <si>
    <t>Het gaat mij erom dat de huidige coalitie in de tweede kamer straks geen meerderheid in de eerste Kamer meer kan bereiken.</t>
  </si>
  <si>
    <t>Tijdig in verdiepen. Eigenlijk altijd wel een beetje politiek volgen.</t>
  </si>
  <si>
    <t>Ja, maar durf ik niet te zeggen. Ik ben bang! Voor deze wereld, de media en deze overheid. 
Maar wij hebben een Koning in de Hemel. Hij regeert! Jezus!</t>
  </si>
  <si>
    <t>Woord houden
Politiek met principes
Politiek vanuit een christelijke achtergrond 
Niet het “momentum” maar de langere termijn is belangrijk</t>
  </si>
  <si>
    <t>Partijen gelieerd aan religie vallen bij voorbaat af, ondanks eventuele partij standpunten waar ik wel volledig achter zou kunnen staan.</t>
  </si>
  <si>
    <t>zichtbaar heid Provincie en wat doen ze eigenlijk....</t>
  </si>
  <si>
    <t>Nee maar we zouden niet moeten kiezen maar loten, dan krijgt iedereen de kans en worden het niet steeds dezelfden</t>
  </si>
  <si>
    <t>Bestuur ten dienste van de bevolking.</t>
  </si>
  <si>
    <t>De zittende partijen hebben te lang hun stempel gedrukt op de provinciale/landelijke politiek, er moeten nieuwe partijen komen die echt de belangen van de Nederlanders gaat dienen.</t>
  </si>
  <si>
    <t>Oorlog in Oekraïne,, daar moet vrede op welke manier dan ook worden afgedwongen, in plaats van  steeds meer wapens te zenden; huizenmarkt; referendum!</t>
  </si>
  <si>
    <t>Hoe we omgaan met de wereld ten opzichte van ELK ander onderwerp. Bijv. Meer huizen top zolang we ze duurzaam maken</t>
  </si>
  <si>
    <t>Hoe een partij staat tegen over de boeren en de agrariërs</t>
  </si>
  <si>
    <t>Diversiteit van de lijst</t>
  </si>
  <si>
    <t>Hoe partijen zich hebben gehouden aan hun plannen in het verleden</t>
  </si>
  <si>
    <t>Identiteit</t>
  </si>
  <si>
    <t>Hoe de politici communiceren : met respect naar  elkaar , wollig of helder, 
en " niet op de mens maar op de zaak spelen"</t>
  </si>
  <si>
    <t>Op dit moment toch een beetje het gevoel van een proteststem tegen het huidige beleid</t>
  </si>
  <si>
    <t>Wat ik lees in kranten en andere media over de betreffende partijen.</t>
  </si>
  <si>
    <t>Ik stem op de partij welke overall het best bij mijn basisprincipes ligt.</t>
  </si>
  <si>
    <t>CDA terug op.middenveld</t>
  </si>
  <si>
    <t>Hoe betrouwbaar een partij is.</t>
  </si>
  <si>
    <t>Verbindend zijn. Niet polariserend</t>
  </si>
  <si>
    <t>Eigenlijk weet ik het niet meer. Idealisme is bij mij verdwenen de afgelopen 20 jaar. Natuur,  klimaat, gezondheid (volgens WHO), sociaal beleid voor iedereen behalve de rijken vind ik belangrijk. Evenals zorg en welzijn en de gezondheidszorg</t>
  </si>
  <si>
    <t>Europese politiek;
Algemene signatuur van partijen</t>
  </si>
  <si>
    <t>Lidmaatschap van de politieke partij ;-)</t>
  </si>
  <si>
    <t>De algemene reputatie, geen stemmen op FvD, PVV of BBB. Ik zal niet op een partij stemmen met relaties naar een godsdienst.</t>
  </si>
  <si>
    <t>Deze verkiezingen moeten een duidelijk signaal afgeven over de onkunde van het zittende kabinet. Coalitiepartijen vallen dus sowieso af.</t>
  </si>
  <si>
    <t>Steun voor meer defensie en standpunt mbt Oekraïne</t>
  </si>
  <si>
    <t>Welke intrinsieke waarde een partij heeft en of deze in al die jaren stabiel is geweest (of geflucteerd heeft). Of een partij zichtbaar durft te getuigen, ook als de samenleving  dat geen issue vind.</t>
  </si>
  <si>
    <t>Of deze partij een rol kan spelen in de eerste kamer</t>
  </si>
  <si>
    <t>hoeveel vertrouwen stralen ze uit</t>
  </si>
  <si>
    <t>thema's</t>
  </si>
  <si>
    <t>De strategische argumenten</t>
  </si>
  <si>
    <t>net</t>
  </si>
  <si>
    <t>Het moment zelf.</t>
  </si>
  <si>
    <t>met name kritische experts !!</t>
  </si>
  <si>
    <t>Informatie achtergrondartikelen</t>
  </si>
  <si>
    <t>Christelijke principes en van daaruit handelen</t>
  </si>
  <si>
    <t>Het behalen van resultaten en veranderingen in de maatschappij</t>
  </si>
  <si>
    <t>Vertrouwen in de partij</t>
  </si>
  <si>
    <t>In hoeverre de partijprogramma's overeenkomen met mijn normen en waarden.</t>
  </si>
  <si>
    <t>Hoe correct ze zich tot elkaar verhouden in een discussie!</t>
  </si>
  <si>
    <t>Samenwerkingsverbanden met andere partijen</t>
  </si>
  <si>
    <t>Slechte vragen in deze enquête en soms onbegrijpelijk</t>
  </si>
  <si>
    <t>Hoe consistent men is</t>
  </si>
  <si>
    <t>de gevolgen voor het buitengebied, In utrecht is de stad in verhouding tot het platteland qua stemmenaantal  (te) belangrijk.</t>
  </si>
  <si>
    <t>Of ze niet vergeten dat wij ook nog een Utrechtse gemeente zijn!</t>
  </si>
  <si>
    <t>of een partij bijdraagt aan het verkleinen van de sociaaleconomische kloof</t>
  </si>
  <si>
    <t>Cultuur</t>
  </si>
  <si>
    <t>Ik ben lid van de partij waarop ik ga stemmen.</t>
  </si>
  <si>
    <t>Gepercipieerde stabiliteit van de partij in kwestie, degelijkheid van de lijsttrekker.</t>
  </si>
  <si>
    <t>Strategie: wie wil ik in 1e Kamer, welke partij maakt sterkste kans om van doorslaggevende invloed te zijn.</t>
  </si>
  <si>
    <t>Artikelen in de krant.</t>
  </si>
  <si>
    <t>De zittende partijen. De te erge verlinksing in Nederland en de Nederlandse cultuurarmoede. De algemene zwakke Nederlandse invulling in de eu. Het omgaan met het klimaat. De hoeveenheid troep dat we in Nederland consumeren en dat wordt geïmporteerd uit China. Het wegtrekken van grote vooraanstaande Nederlandse bedrijven naar het buitenland. Slecht onderwijs.</t>
  </si>
  <si>
    <t>Betrokkenheid bij en actiepunten voor provincie.</t>
  </si>
  <si>
    <t>Nakomen van beloftes</t>
  </si>
  <si>
    <t>op dit moment niet</t>
  </si>
  <si>
    <t>betrouwbaar, constructief met een vast fundament</t>
  </si>
  <si>
    <t>continuïteit</t>
  </si>
  <si>
    <t>Aanpak van hufterig gedrag,en meer blauw op straat en niet in de auto maar met de fiets of te voet surveilleren .</t>
  </si>
  <si>
    <t>Twijfels als gevolg van een onbetrouwbare overheid; het vooruit schuiven bij de oplossing van reeds lang bestaande problemen; het gehalte van onze volksvertegenwoordigers ( vooral ook lokaal = gemeente )</t>
  </si>
  <si>
    <t>Bestuurlijke onkunde van dit kabinet</t>
  </si>
  <si>
    <t>Mijn eigen mening</t>
  </si>
  <si>
    <t>Ik zal niet stemmen, het is een traag en log orgaan, behalve dan als het op betalen aankomt en overbodige openingen te verrichten. denk dat er genoeg is om tijd te steken in dingen die er toe doen.</t>
  </si>
  <si>
    <t>christelijke waarden en normen</t>
  </si>
  <si>
    <t>Geen valse beloftes</t>
  </si>
  <si>
    <t>gevolgen voor de Eerste Kamer</t>
  </si>
  <si>
    <t>Ja, achtergrond kandidaten en visie</t>
  </si>
  <si>
    <t>traditie</t>
  </si>
  <si>
    <t>Asiel beleid, Economie, energie, monetaire systeem.</t>
  </si>
  <si>
    <t>daadkracht en zakelijk inzicht</t>
  </si>
  <si>
    <t>Er zijn er genoeg maar de ruimte ontbreekt</t>
  </si>
  <si>
    <t>het liegen van de vvd en de boeren pesten door d66</t>
  </si>
  <si>
    <t>Asielbeleid, Racisme &amp; Discrimanatie, toenemend populisme &amp; fascisme, armoede bestrijding</t>
  </si>
  <si>
    <t>Mijn stem is een proteststem tegen de coalitie.</t>
  </si>
  <si>
    <t>Emigratie is onhoudbaar!!
Bouw van huizen .
Energie transitie  is voor de gewone man niet tebetalen.</t>
  </si>
  <si>
    <t>Stem gedrag in de tweede kamer van partijen.</t>
  </si>
  <si>
    <t>De partij van mijn keuze komt grotendeels overeen met hoe ik eroverdenk</t>
  </si>
  <si>
    <t>Levensovertuiging</t>
  </si>
  <si>
    <t>Het kabinet mag geen meerderheid krijgen in de Eerste Kamer</t>
  </si>
  <si>
    <t>eerste kamer</t>
  </si>
  <si>
    <t>Moeilijke keus is Steeds weer: Stem ik Eerste kamer of provinciaal?
Geeft niet het zelfde resultaat.</t>
  </si>
  <si>
    <t>invloed in eerste kamer</t>
  </si>
  <si>
    <t>Verkiezingen eerste Kamer</t>
  </si>
  <si>
    <t>Ideologie en algemene principes van de partij.</t>
  </si>
  <si>
    <t>Ja.</t>
  </si>
  <si>
    <t>Ik ben een bewuste Atheïst, dus hoe minder de partij heeft met (welke) religie (dan ook) hoe beter!!</t>
  </si>
  <si>
    <t>Lidmaatschap</t>
  </si>
  <si>
    <t>Ik stem PVV omdat het een grote zooi is in Den haag</t>
  </si>
  <si>
    <t>Betrouwbaarheid van een partij , vvd is onbetrouwbaar op het gebied van asiel</t>
  </si>
  <si>
    <t>Gezond verstand ,kennis van zaken</t>
  </si>
  <si>
    <t>ja anti islam er zijn te veel Murken gewoon half Gouda is al Marokkaan of heeft de ellende van die Lui al ervaren</t>
  </si>
  <si>
    <t>Geschiedenis</t>
  </si>
  <si>
    <t>migratie indammen.</t>
  </si>
  <si>
    <t>Mijn partij staat  aan de kant van de werknemers op de werkvloer</t>
  </si>
  <si>
    <t>tijd voor verandering. Coalitie en Grlinks en PVDA moeten geen meerderheid krijgen in de eerste kamer</t>
  </si>
  <si>
    <t>Bevolkingspolitiek, met name overbevolking tegengaan.</t>
  </si>
  <si>
    <t>met zoveel partijen zal het niet meevallen bepaalde zaken  uit te voeren</t>
  </si>
  <si>
    <t>Aandacht voor ouderen in 1e kamer</t>
  </si>
  <si>
    <t>Betrouwbaarheid op termijn</t>
  </si>
  <si>
    <t>Neen.</t>
  </si>
  <si>
    <t>Natura 2000 streep erdoor</t>
  </si>
  <si>
    <t>geen populistisch geschreeuw</t>
  </si>
  <si>
    <t>Het verkleinen van de kloof tussen arm en rijk.</t>
  </si>
  <si>
    <t>Mijn eigen levensovertuiging en normen en waarden</t>
  </si>
  <si>
    <t>Dieren welzijn en ouderen</t>
  </si>
  <si>
    <t>De mate waarin een partij krachtig is en hieraan vast houd</t>
  </si>
  <si>
    <t>Nee .</t>
  </si>
  <si>
    <t>Ik heb geen vertrouwen meer in welke politieke partijen dan ook.</t>
  </si>
  <si>
    <t>ja genoeg maar ik stem niet</t>
  </si>
  <si>
    <t>Nederland is vol! De Nederlandse bevolking leeft in armoede door alle asielzoekers die hier wonen en alles krijgen, terwijl wij zelf hiervan de dupe zijn!</t>
  </si>
  <si>
    <t>ik ga voor een partij die het beste voor heeft met Nederland!</t>
  </si>
  <si>
    <t>Ook de verhoudingen in de eerste kamer zijn belangrijk</t>
  </si>
  <si>
    <t>Weten waar ik meer informatie kan krijgen.</t>
  </si>
  <si>
    <t>De redding van biodiversiteit</t>
  </si>
  <si>
    <t>Moeilijk te zeggen</t>
  </si>
  <si>
    <t>Op basis van het verkiezingsprogramma van andere partijen</t>
  </si>
  <si>
    <t>Standvastigheid van een partij. Doen wat je zegt</t>
  </si>
  <si>
    <t>Vrijheid individueel</t>
  </si>
  <si>
    <t>Ja, perse geen coalitiepartij</t>
  </si>
  <si>
    <t>Wel een opmerking: Er wordt eerder gevraagd ben je links of rechts.
Rechts op het gebied van import van gelukszoekers, Links op het gebied van opkomen voor eigen volk. Zoals woningmarkt en  100% tegen de stikstofgekkies</t>
  </si>
  <si>
    <t>De wil om buiten het gestelde zichtveld te durven kijken en vragen te stellen. Niet blindelings meegaan met de "norm".</t>
  </si>
  <si>
    <t>lokaal afgestemde verkiezingsprogramma's</t>
  </si>
  <si>
    <t>Laat ze allemaal een pijnlijke ***************. De afgelopen jaren hebben mij wel geleerd dat er niets dan charlatans, psychopaten, en achterlijke figuren in de politiek zitten. Je wint niet van valsspelers door mee te doen met het spel.</t>
  </si>
  <si>
    <t>Partijen die jaren 30 termen gebruiken en onwaarheden verkondigen. Eigenlijk de boel lopen op te stoken kies ik sowieso niet op..</t>
  </si>
  <si>
    <t>KIeswijzer</t>
  </si>
  <si>
    <t>mijn aversie tegen de huidige zittende politiek en de karrenvrachten aan foute beslissingen welke zij maken!</t>
  </si>
  <si>
    <t>Of de politici constructieve bijdragen leveren en niet " roeptoeteren"</t>
  </si>
  <si>
    <t>betrouwbaarheid, geloofwaardigheid van de politiek in het algemeen.</t>
  </si>
  <si>
    <t>standpunten voor mijn provincie/omgeving</t>
  </si>
  <si>
    <t>Indirect stemmen op de 1e kamer!</t>
  </si>
  <si>
    <t>De betrouwbaarheid vd partij .</t>
  </si>
  <si>
    <t>Vertrouwen en dat ze zelf ook doen waarvoor ze zeggen te staan. Dit mis ik al vele jaren bij ze. Het is teveel " ikke" geworden.</t>
  </si>
  <si>
    <t>De provinciale verkiezingen hebben invloed op de landelijke politiek. Ze kunnen in de eerste kamer de veelal dome voorstellen van dit waardeloze kabinet nog keren.</t>
  </si>
  <si>
    <t>Kaag is corrupt hoe kan zij van haar inkomen 5 huizen in binnen en buitenland financieren en verwarmen. Dat kan alleen met gestolen geld.</t>
  </si>
  <si>
    <t>overredingskracht / krachtige stellingen van partij, ook al is dit gebaseerd op landelijke uitgangpunten</t>
  </si>
  <si>
    <t xml:space="preserve">Goede gezondheidszorg
Beheersing immigratiestop
Aanpak woningbouw
Rem op invloed EU op landelijk beleid
Visie op beheersbare  waterhuisuouring
</t>
  </si>
  <si>
    <t>Aangezien de 1ste kamer voortkomt uit deze verkiezingen, zijn ze voor mij xtra belangrijk. De 1ste kamer kan het het kabinet flink lastig maken.</t>
  </si>
  <si>
    <t>anti-corruptie</t>
  </si>
  <si>
    <t>Stabiliteit in de breedte van bestuur.</t>
  </si>
  <si>
    <t>Stemgedrag afgelopen jaren</t>
  </si>
  <si>
    <t>Wat de meerderheid gaat worden in de 1e kamer</t>
  </si>
  <si>
    <t>Ik stem al een paar jaren niet meer. Zeker op provinciaal niveau ben ik voor een beroepsmatig/bedrijfsmatig bedrijf</t>
  </si>
  <si>
    <t>Anti kabinet Rutte stem</t>
  </si>
  <si>
    <t>Evaluatie afgelopen regeer periode</t>
  </si>
  <si>
    <t>Het handelen van de afgelopen tijd en de resultaten bepalen waar ik op stem</t>
  </si>
  <si>
    <t>Liberalisme heeft veel ongelijkheid gebracht de SP heeft een sociaal beleid altijd in beeld. Nuts voorzieningen en zorg moeten terug onder de vleugels van de regering en toezicht.</t>
  </si>
  <si>
    <t>Samenwerking tussen partijen</t>
  </si>
  <si>
    <t>Besluitvorming i.p.v.voornemens</t>
  </si>
  <si>
    <t>De invloed van deze verkiezingen op de samenstelling van de 1e Kamer en de verantwoordelijkheid van de Waterschappen om droge voeten te houden</t>
  </si>
  <si>
    <t>Gezien PS de 1e Kamer kiezen is de landelijke politiek voor mij het meest belangrijk geworden.</t>
  </si>
  <si>
    <t>Geen schandalen</t>
  </si>
  <si>
    <t>Ik vind de media moet betrouwbaar veel word gekleurd door de makers van het programma</t>
  </si>
  <si>
    <t>Beginselprogramma's van partijen.</t>
  </si>
  <si>
    <t>Christelijk uitgangspunt</t>
  </si>
  <si>
    <t>Wat er op het moment erg speelt</t>
  </si>
  <si>
    <t>Zaken betreffende alleenstaandd zonder kinderen</t>
  </si>
  <si>
    <t>Bestuurscultuur: GEEF HET GOEDE VOORBEELD</t>
  </si>
  <si>
    <t>Ze moeten meer aan de Nederlanders denken dan aan de asielzoekers</t>
  </si>
  <si>
    <t>De media is een grote promotie tbv het kartel, vak k zoals dat weleens genoemd wordt en de npo fungeert tegenwoordig als staatsomroep.</t>
  </si>
  <si>
    <t>bekendheid lijsttrekkers, ik ken er geen een van smoel/naam</t>
  </si>
  <si>
    <t>Dat ze zich niet laten leiden door de onderbuik van de bevolking</t>
  </si>
  <si>
    <t>Behoud Nederlandse cultuur en geschiedenis, geen woke gewauwel</t>
  </si>
  <si>
    <t>...</t>
  </si>
  <si>
    <t>Kan zo gauw niets vedenken</t>
  </si>
  <si>
    <t xml:space="preserve">Als het maar niet door blijft gaan zoals het nu gaat
Dus niet de rutte-kaagmanier waarbij rutte kaag rijk zijn en de bevolking arm
</t>
  </si>
  <si>
    <t>Iedereen in zijn/haar waarde laten. Leven en laten leven.</t>
  </si>
  <si>
    <t>Het programma en de stabiliteit van de partijen.</t>
  </si>
  <si>
    <t>X</t>
  </si>
  <si>
    <t>Normen en waarden in het programma</t>
  </si>
  <si>
    <t>Betrouwbaar Hart voor de zaak en de belangen die ze behartigen</t>
  </si>
  <si>
    <t>Klimaat is voor mij het allerbelangrijkst</t>
  </si>
  <si>
    <t>Daadkracht laten zien</t>
  </si>
  <si>
    <t>Of er samenwerking kan zijn, tussen partijen onderling</t>
  </si>
  <si>
    <t>Realiteitszin en acties ondernomen</t>
  </si>
  <si>
    <t>Wat er tussen nu en 15 maart gebeurt</t>
  </si>
  <si>
    <t>Er moet erg veel veranderen  in de politiek!</t>
  </si>
  <si>
    <t>Lidmaatschap van politieke partij. Steunen om ze vooruit te helpen.</t>
  </si>
  <si>
    <t>Met name ook het gebrek aan kwaliteit en oplossingen bij oppositiepartijen</t>
  </si>
  <si>
    <t>Uitingen in de media van de partij. Interviews, opinieartikel, reacties op actuele vraagstukken en ontwikkelingen</t>
  </si>
  <si>
    <t>Of ze specifiek kijken naar inclusie in de brede zin.</t>
  </si>
  <si>
    <t>Partijprogramma's</t>
  </si>
  <si>
    <t>Beleid omtrent woningmarkt</t>
  </si>
  <si>
    <t>Machtsverdeling 1ste kamer</t>
  </si>
  <si>
    <t>Partijen die de rechtsstaat respecteren</t>
  </si>
  <si>
    <t>Hoe zij denken over het direct kiezen van de eerste kamer en meer macht bij de provincies tov de gemeenten. Dus voor regio impactvolle besluiten die op gemeenteniveau gedaan worden. Bijvoorbeeld logistiekcentrum amazon te Berkel heeft op verkeer en woondruk enorme gevolgen voor oa Rotterdammers.</t>
  </si>
  <si>
    <t>Wie in eerste kamer zal komen</t>
  </si>
  <si>
    <t>`bevoegdheden provincie</t>
  </si>
  <si>
    <t>Ik stem niet. En als ik zou stemmen zou ik op personen stemmen. Pieter Omtzigt zou ik een uitzondering voor maken.</t>
  </si>
  <si>
    <t>Afremmen van de huidige plannen, omdat die desastreus kunnen uitpakken en totaal tegen het (lange termijn) belang van burgers en hun rechten ingaan.</t>
  </si>
  <si>
    <t>Hoe een partij om kan gaan met tegenstellingen, zowel inhoudelijk als politiek. Verder ben ik klaar met verongelijkte types die polariseren en de (landelijke) media die hier ruimte aan geven. De excuses voor slavernij en alles daar omheen ervaar ik als diepgaande polarisatie zonder dat “slachtoffers” een oplossing willen.</t>
  </si>
  <si>
    <t>De verkiezingsprogramma's</t>
  </si>
  <si>
    <t>Kennis en kunde</t>
  </si>
  <si>
    <t>Weiger voor partijen te stemmen waar politici zich ongrondwettelijk gedragen.</t>
  </si>
  <si>
    <t>Fatsoen.</t>
  </si>
  <si>
    <t>Het falen van overige partijen zoal VVD</t>
  </si>
  <si>
    <t>Algemene uitgangspunten</t>
  </si>
  <si>
    <t>Strategisch: aandringen op fusie linkse partijen.</t>
  </si>
  <si>
    <t>een partij met geen woorden maar daden.</t>
  </si>
  <si>
    <t>Mijn eigen overtuiging</t>
  </si>
  <si>
    <t>Doen ze wat ze beloven, betrouwbaar en eerlijk</t>
  </si>
  <si>
    <t>Blokkade huidige coalitie in 2e kamer</t>
  </si>
  <si>
    <t>Met name het verkiezingsprogramma</t>
  </si>
  <si>
    <t>Ja. De samenstelling van de eerste kamer</t>
  </si>
  <si>
    <t>Politieke uitgangspunten</t>
  </si>
  <si>
    <t>Ja, ook speelt mee dat het CDA, hoewel ik er ook kritisch op ben, te waardevol is om te laten verdwijnen. Toen het CDA de grootste was, had het mijn stem niet nodig, nu wel.</t>
  </si>
  <si>
    <t>Haalbaarheid van programma’s en onderbouwing</t>
  </si>
  <si>
    <t>De huidige opstelling / houding van de coalitiepartijen</t>
  </si>
  <si>
    <t>de 1e kamer verkiezingen</t>
  </si>
  <si>
    <t>Stemgedrag tôt op heren in de provincie</t>
  </si>
  <si>
    <t>Het is een vreemde mix van landelijk ( eerste kamer !!!) en provinciaal (milieu, water, grond, ruimtelijke ordening)</t>
  </si>
  <si>
    <t>Bekendheid met (en vertrouwen in) kandidaten</t>
  </si>
  <si>
    <t>De SDG's als kompas voor het realiseren van een betere wereld. De partijen die holistisch denken en handelen dus de grote verbanden kunnen en willen zien hebben mijn voorkeur. De SDG bruidstaart als voorbeeld zie https://www.duurzaam-ondernemen.nl/hugo-von-meijenfeldt-global-compact-sdg-ambitie-van-kruimelwerk-tot-bruidstaart/bruidstaart/</t>
  </si>
  <si>
    <t>integriteit van gezagsdragers</t>
  </si>
  <si>
    <t>Visie op de toekomst.</t>
  </si>
  <si>
    <t>De verkiezingspunten</t>
  </si>
  <si>
    <t>Aanwezige partijen in mijn regio</t>
  </si>
  <si>
    <t>Hoe ver de plannen gericht zijn op onze provincie</t>
  </si>
  <si>
    <t>Duurzame inclusieve lange termijn visie waarbij wordt uitgegaan van de totaliteit (al het leven, de hele wereld)</t>
  </si>
  <si>
    <t>Een kieswijzer</t>
  </si>
  <si>
    <t>Of ze voor of tegen het WEF en andere dergelijke organisaties zijn. Of ze daadwerkelijke problemen benoemen en voorstellen geven ze op te lossen.</t>
  </si>
  <si>
    <t>Mijn stem is al jaren een tegenstem tegen de gevestigde orde</t>
  </si>
  <si>
    <t>Of een partij ook buiten de kamer actief is en maatschappelijk betrokken.</t>
  </si>
  <si>
    <t>Behalve de aangevinkte onderwerpen ook de woningmarkt en OV</t>
  </si>
  <si>
    <t>Betrouwbaarheid partijen en kopstukken. Maak je de beloftes waar, sta je voor je standpunten.</t>
  </si>
  <si>
    <t>Mijn contact met partijen als ik ze iets mail, CU en PvdD scoren goed.</t>
  </si>
  <si>
    <t>Stemmen zodanig dat t wat uit kan maken.. strategisch stemmen.</t>
  </si>
  <si>
    <t>toevoeging bij experts in de media: ik bedoel serieuze journalistiek, achtergrondanalyses</t>
  </si>
  <si>
    <t>Visie op de toekomst!</t>
  </si>
  <si>
    <t>De indruk dat ze gaan waarmaken wat ze beloven</t>
  </si>
  <si>
    <t>eigen visie op een goede toekomst samen op aarde</t>
  </si>
  <si>
    <t>Een nichtje is kandidaat voor de VVD</t>
  </si>
  <si>
    <t>Meer persoonsgebonden dan partij gebonden</t>
  </si>
  <si>
    <t>Veel lezen en luisteren</t>
  </si>
  <si>
    <t>Lid van het CDA</t>
  </si>
  <si>
    <t xml:space="preserve">groeiende afstand van politiek en samenleving en het gebrek aan gezond verstand bij de politiek
</t>
  </si>
  <si>
    <t>Zoek partij die voor gebruik van vliegtuigen is, ook voor korte vluchten. Verder partij die toestaat dat die klimaatwaanzinnigen voor de rest van hun leven in het gevang zitten, of wat mij betreft nog erger, zo'n partij zoek ik.</t>
  </si>
  <si>
    <t>standpunten van de diverse politieke partijen ten aanzien van samenwerking in de toekomstige Eerste Kamer</t>
  </si>
  <si>
    <t>Nieuwsontwikkelingen binnen partijen die ik overweeg</t>
  </si>
  <si>
    <t>Profiel van de kandidaten</t>
  </si>
  <si>
    <t>Niet specifiek.</t>
  </si>
  <si>
    <t>Het zal toch wss gevoel in combinatie met een soort keuzehulp ref een soort wijzer of kompas.</t>
  </si>
  <si>
    <t>eigen ervaringen, informatie</t>
  </si>
  <si>
    <t>Discriminatie van stadsbelangen tegenover de boerenbelangen. Vliegtuigen leveren NOx (reukloos -kleurloos stille moordenaar) dan stickstof door koeien.</t>
  </si>
  <si>
    <t>tegenwicht bieden aan populistische partijen, BBB PVV Forum</t>
  </si>
  <si>
    <t>Standpunt van partijen over EU, euro, pensioenontwikkelingen</t>
  </si>
  <si>
    <t>Ik Heb de afgelopen jaren heel veel met gemeentelijke en provinciaalse politici moeten samen werken: slechts enkelen waren niet corrupt. Niet met geld maar met invloed en macht: cliëntelisme en paternalisme. Als jij dat voor mij regelt dan regel ik het door jou gevraagde. Derhalve probeer ik te stemmen op kandidaten die deze eigenschap zo weinig mogelijk vertonen</t>
  </si>
  <si>
    <t>De toekomstvisie op verdere termijn 10+ jaar is ook belangrijk</t>
  </si>
  <si>
    <t>Hoe constructief ze zich houden tegenover andere partijen.</t>
  </si>
  <si>
    <t>Communicatie</t>
  </si>
  <si>
    <t>Ik hoop dat we VVD66 weg stemmen. Al geloof ik niet meer in eerlijke verkiezingen</t>
  </si>
  <si>
    <t>Of de PVV met een gedegen woonbeleid komt, anders gaat mijn stem naar Ja21.</t>
  </si>
  <si>
    <t>Echte oppositie of gewoon meedoeners aan hetzelfde grote beleid van de kabinet.</t>
  </si>
  <si>
    <t>Eerste kamersamenstelling</t>
  </si>
  <si>
    <t>De verkiesbare kandidaten</t>
  </si>
  <si>
    <t>De eerste kamer.</t>
  </si>
  <si>
    <t>De partij de opkomt voor de belangen van werkenden.</t>
  </si>
  <si>
    <t>Maak de volgende zin af. Ik voel mij een...</t>
  </si>
  <si>
    <t>Wereld burger</t>
  </si>
  <si>
    <t>vluchteling in eigen land.</t>
  </si>
  <si>
    <t>Noordbarger</t>
  </si>
  <si>
    <t>Nederlander alhoewel ik me steeds minder gelukkig voel in dit land.</t>
  </si>
  <si>
    <t>Groninger daar ben ik geboren en opgegroeid</t>
  </si>
  <si>
    <t>In de eerste plaats een bewoner van moeder aarde maw waar onderhand wel zuinig mee om moeten gaan.</t>
  </si>
  <si>
    <t>Drenth</t>
  </si>
  <si>
    <t>Drent</t>
  </si>
  <si>
    <t>Soeverein mens</t>
  </si>
  <si>
    <t>Onzin dit</t>
  </si>
  <si>
    <t>Persoon</t>
  </si>
  <si>
    <t>geboren en getogen hollander</t>
  </si>
  <si>
    <t>Respecteerde inwoner in ons dorp</t>
  </si>
  <si>
    <t>gelukkig mens!</t>
  </si>
  <si>
    <t>Echte Drent</t>
  </si>
  <si>
    <t>wereldburger</t>
  </si>
  <si>
    <t>Fries in Drenthe</t>
  </si>
  <si>
    <t>Drent en Nederlander</t>
  </si>
  <si>
    <t>sociaal persoon</t>
  </si>
  <si>
    <t>Tevreden mens</t>
  </si>
  <si>
    <t>BSN nummer en geen levende invidu</t>
  </si>
  <si>
    <t>Wereldburger</t>
  </si>
  <si>
    <t>gelukkig mens maar zonder een enkel vertrouwen in de regering, en dat vind ik jammer .</t>
  </si>
  <si>
    <t>Echte drent</t>
  </si>
  <si>
    <t>Nederlandse in Europa, niet de EU</t>
  </si>
  <si>
    <t>Nederlandse</t>
  </si>
  <si>
    <t>Europeaan omdat ik het graag breder zie.</t>
  </si>
  <si>
    <t>Bevoorrecht dat ik een Nederlander ben!!</t>
  </si>
  <si>
    <t>Christelijk anarchistisch onderdeel van het ecosysteem planeet aarde</t>
  </si>
  <si>
    <t>European</t>
  </si>
  <si>
    <t>drent</t>
  </si>
  <si>
    <t>Balazerde noordeling</t>
  </si>
  <si>
    <t>Activist</t>
  </si>
  <si>
    <t>Boer</t>
  </si>
  <si>
    <t>Zelfbewust mens</t>
  </si>
  <si>
    <t>melkkoe</t>
  </si>
  <si>
    <t>Echte Drenth</t>
  </si>
  <si>
    <t>plattelander</t>
  </si>
  <si>
    <t>nederlander</t>
  </si>
  <si>
    <t>wereldburger.</t>
  </si>
  <si>
    <t>Europeaan met nedelands bloed masr boven al een DRENT</t>
  </si>
  <si>
    <t>Nederlander maar wel met steeds meer moeite</t>
  </si>
  <si>
    <t>nederlander die zoekende is of dit nog zijn land is</t>
  </si>
  <si>
    <t>Fries</t>
  </si>
  <si>
    <t>bewoner van planeet Aarde</t>
  </si>
  <si>
    <t>Naar zuurstof happende vis in een politieke vijver waar niemand naar de experts en burger luistert</t>
  </si>
  <si>
    <t>Nederlander</t>
  </si>
  <si>
    <t>Saksische Drentse Nederlander</t>
  </si>
  <si>
    <t>gewoon mens</t>
  </si>
  <si>
    <t>Noordeling, met afwijkende belangen dan Randstedelingen</t>
  </si>
  <si>
    <t>Europese burger</t>
  </si>
  <si>
    <t>Tukker</t>
  </si>
  <si>
    <t>Bewoner van de planeet Aarde.</t>
  </si>
  <si>
    <t>Verplichte inwoner van europa</t>
  </si>
  <si>
    <t>Nederlander die zich door Europa te kort wordt gedaan, mede door Den Haag.</t>
  </si>
  <si>
    <t>Groninger</t>
  </si>
  <si>
    <t>mens, meer niet</t>
  </si>
  <si>
    <t>Grotendeels Drent</t>
  </si>
  <si>
    <t>Iemand die de tijd rumoeriger ziet worden en zich afvraagt wat en waar we naartoe gaan.</t>
  </si>
  <si>
    <t>Nederlander, die het belang ziet van een Verenigde Staten van Europa en die betrokken is bij Emmen.</t>
  </si>
  <si>
    <t>Wereldmens die de belangen van plaatselijk, regionaal, landelijk en Europees niet uit het oog verlie</t>
  </si>
  <si>
    <t>betrokken burger in mijn onmiddellijke omgeving</t>
  </si>
  <si>
    <t>gelukkige Drent</t>
  </si>
  <si>
    <t>een gedwongen nederlander door de mening van een kleine groep mensen</t>
  </si>
  <si>
    <t>Europese Nederlander</t>
  </si>
  <si>
    <t>Christen</t>
  </si>
  <si>
    <t>????</t>
  </si>
  <si>
    <t>Nederlander die precies moet doen wat door het rijk wordt opgelegd</t>
  </si>
  <si>
    <t>Ik voel mij een noorderling.</t>
  </si>
  <si>
    <t>Assenaar</t>
  </si>
  <si>
    <t>slaafs gemaakte volgeling van de huidige idiote politici</t>
  </si>
  <si>
    <t>Echte Drent dus ook een Nederlander maar heb helemaal niets met de randstad</t>
  </si>
  <si>
    <t>drent daarom ben ik een vent</t>
  </si>
  <si>
    <t>Mens</t>
  </si>
  <si>
    <t>Een bevoorrecht mens die ziet dat er ook wel dingen niet goed gaan in Nederland</t>
  </si>
  <si>
    <t>redelijk mens</t>
  </si>
  <si>
    <t>Individu</t>
  </si>
  <si>
    <t>wereldburger, europeaan, nederlander,drent, pessenaar</t>
  </si>
  <si>
    <t>drent die een nederlanspaspoort heeft zich geen hollander voelt en te ver van brussel woontl wonend</t>
  </si>
  <si>
    <t>Een Fries die in Drenthe woont.</t>
  </si>
  <si>
    <t>soms een roepende in de woestijn</t>
  </si>
  <si>
    <t>Meppeler</t>
  </si>
  <si>
    <t>Drentse nederlander</t>
  </si>
  <si>
    <t>misbruikt mens</t>
  </si>
  <si>
    <t>Verantwoordelijk persoon</t>
  </si>
  <si>
    <t>inwoner van Drenthe,</t>
  </si>
  <si>
    <t>Nederlander omdat ik mij 1 voel met de mensen in dit land, maar normen en waarden moeten omhoog</t>
  </si>
  <si>
    <t>mens tussen alle mensen op aarde.</t>
  </si>
  <si>
    <t>Europeaan</t>
  </si>
  <si>
    <t>Noorderling</t>
  </si>
  <si>
    <t>Ik voel mij een wereldburger</t>
  </si>
  <si>
    <t>niet gehoorde inwoner van Nederland en de Europese unie</t>
  </si>
  <si>
    <t>import Drent</t>
  </si>
  <si>
    <t>Groninger, die in Drenthe woont.</t>
  </si>
  <si>
    <t>een mens op de wereld</t>
  </si>
  <si>
    <t>Betrokken ondernemer</t>
  </si>
  <si>
    <t>Noordeling</t>
  </si>
  <si>
    <t>Mens in een grote wereld</t>
  </si>
  <si>
    <t>Emmenaar</t>
  </si>
  <si>
    <t>Drent in Nederland.</t>
  </si>
  <si>
    <t>Ik woon in Drenthe , maar voel me meer verbonden met Overijssel , waar ik en ouders zijn geboren.</t>
  </si>
  <si>
    <t>Een gelukkig mens</t>
  </si>
  <si>
    <t>mens</t>
  </si>
  <si>
    <t>Bewoner van Nederland op de wereld en ik kijk op vakantie graag rond in de wereld</t>
  </si>
  <si>
    <t>Roepende in de woestijn.</t>
  </si>
  <si>
    <t>Anglofiele, maar verder normale Drent</t>
  </si>
  <si>
    <t>Ouderwetse Nederlander, van voor de Euro en open grenzen, waar sinterklaas gevierd kon worden enz</t>
  </si>
  <si>
    <t>Inwoner van Nederland</t>
  </si>
  <si>
    <t>ik voel mij een wereld burger</t>
  </si>
  <si>
    <t>Drent in hart en nieren</t>
  </si>
  <si>
    <t>Betrokken mens.</t>
  </si>
  <si>
    <t>Vrouw, moeder, oma, echtgenoot, bezorgde burger</t>
  </si>
  <si>
    <t>europeaan</t>
  </si>
  <si>
    <t>Als eerste een mens, moeder en partner, verder voel ik mij Nederlander.</t>
  </si>
  <si>
    <t>verbonden met mensen die in oorlog de underdog zijn, slachtoffers van de klimaatverandering</t>
  </si>
  <si>
    <t>vrij burger in een goede woonomgeving en in een zeer prettige en rustige provincie</t>
  </si>
  <si>
    <t>een betrokken een betrokken mens bij het welzijn van onze aarde</t>
  </si>
  <si>
    <t>Nederlandse Drent</t>
  </si>
  <si>
    <t>Mens van Nederland</t>
  </si>
  <si>
    <t>Plattelander tov stedeling</t>
  </si>
  <si>
    <t>Nederlander in Drenthe maar mijn blik is breed gericht op Europa en de wereld.</t>
  </si>
  <si>
    <t>Ik voel mij steeds meer een Drent omdat Den Haag steeds verder van mij af komt te staan.</t>
  </si>
  <si>
    <t>Iemand met soms /actief een eigen mening</t>
  </si>
  <si>
    <t>christen</t>
  </si>
  <si>
    <t>Toffe peer</t>
  </si>
  <si>
    <t>Buitenlander in eigen land.</t>
  </si>
  <si>
    <t>Mens in Europese context</t>
  </si>
  <si>
    <t>nederlander, die zich laat piepelen door europa.  neem begrotingstekort in europa, mag allemaal?maar</t>
  </si>
  <si>
    <t>Vrije Europeaan</t>
  </si>
  <si>
    <t>Rebel</t>
  </si>
  <si>
    <t>Vrije geest</t>
  </si>
  <si>
    <t>de oudere generatie nederlander</t>
  </si>
  <si>
    <t>ongehoorde burger, waardoor ik eigenlijk gewoon mijn eigen koers vaar.</t>
  </si>
  <si>
    <t>Actieve burger</t>
  </si>
  <si>
    <t>Rotterdammer in Drenthe</t>
  </si>
  <si>
    <t>Democratische progressieve Nerderlander</t>
  </si>
  <si>
    <t>Europees georiënteerde Nederlander</t>
  </si>
  <si>
    <t>nederlands burger</t>
  </si>
  <si>
    <t>Zelfbewust burger in Nederland</t>
  </si>
  <si>
    <t>betrokken Nederlander, maar passief qua handelen</t>
  </si>
  <si>
    <t>zeer bezorgd over de oorlog in Ukraïne.</t>
  </si>
  <si>
    <t>Wereldburger wonend in een klein rijk land dat gelukkig lid is van de EU.</t>
  </si>
  <si>
    <t>verontruste wereldburger</t>
  </si>
  <si>
    <t>Oost Nederlander</t>
  </si>
  <si>
    <t>Radertje in het wiel.</t>
  </si>
  <si>
    <t>Noorderling met brede belangstelling voor de wereld om mij heen</t>
  </si>
  <si>
    <t>Helemaal mijzelf</t>
  </si>
  <si>
    <t>Nederlander, omdat in Nederland een democratie is!</t>
  </si>
  <si>
    <t>een vrij mens in een mooie provincie</t>
  </si>
  <si>
    <t>Noordeling (geboren en getogen in Groningen, wonend in Drenthe)</t>
  </si>
  <si>
    <t>Sociale Wereldburger</t>
  </si>
  <si>
    <t>Noordelijke Nederlander die het gevoel heeft dat het noorden veel te weinig meetelt</t>
  </si>
  <si>
    <t>Gelukkig mens</t>
  </si>
  <si>
    <t>Iemand uit de streeek. Grensgebied drenthe/Groningen</t>
  </si>
  <si>
    <t>woke feministische Milieu- en klimaatactivist</t>
  </si>
  <si>
    <t>Wereldmens</t>
  </si>
  <si>
    <t>Nep Nederlander omdat onze regering weinig nog heeft te zeggen. Just Europa</t>
  </si>
  <si>
    <t>Urker</t>
  </si>
  <si>
    <t>Inwoner van flevoland</t>
  </si>
  <si>
    <t>gelukkig in dit land.</t>
  </si>
  <si>
    <t>een burger die door het wef criminelenkabinet democratische rechten kwijtraakt!</t>
  </si>
  <si>
    <t>Ik voel mij een burger die het vertrouwen in de lokale,provinciale, en Den Haag is verloren.</t>
  </si>
  <si>
    <t>Wereldburger.</t>
  </si>
  <si>
    <t>Flevolander</t>
  </si>
  <si>
    <t>Zelf denkende persoon .helaas geen Nederlander meer met deze politieke klimaat</t>
  </si>
  <si>
    <t>Buitenstaander en ongezien</t>
  </si>
  <si>
    <t>Rotterdamse</t>
  </si>
  <si>
    <t>een europeaan</t>
  </si>
  <si>
    <t>Amsterdamse  flevolandse</t>
  </si>
  <si>
    <t>Burger die de ijdele hoop heeft met stemmen een klein verschil kan maken</t>
  </si>
  <si>
    <t>Burger die vaak niet serieus wordt genomen door de landelijke bestuurders</t>
  </si>
  <si>
    <t>Hollander</t>
  </si>
  <si>
    <t>nopper</t>
  </si>
  <si>
    <t>betrokken europese burger</t>
  </si>
  <si>
    <t>eerlijk en betrouwbaar mens, zonder daar extreem een titel aan te hangen</t>
  </si>
  <si>
    <t>Limburger</t>
  </si>
  <si>
    <t>Veluwenaar, daar ben ik geboren en getogen.</t>
  </si>
  <si>
    <t>Nederlander in een vreemde stad</t>
  </si>
  <si>
    <t>gelukkig persoon, die woont in een mooie groene gemeente en provincie.</t>
  </si>
  <si>
    <t>betrokken mens</t>
  </si>
  <si>
    <t>Blij mens</t>
  </si>
  <si>
    <t>Nederlander.</t>
  </si>
  <si>
    <t>Almeerder</t>
  </si>
  <si>
    <t>sociaal mens</t>
  </si>
  <si>
    <t>Ontevreden inwoner van Nederland</t>
  </si>
  <si>
    <t>Positieve Lelystedeling</t>
  </si>
  <si>
    <t>melkkoe van de politiek</t>
  </si>
  <si>
    <t>betrokken burger</t>
  </si>
  <si>
    <t>Teleurgestelde Nederlander</t>
  </si>
  <si>
    <t>onderbetaalde ambtenaar</t>
  </si>
  <si>
    <t>Goed, als ik vrijuit kan spreken over het land waarin wij leven, en de dingen die mij tegenstaan</t>
  </si>
  <si>
    <t>gelukkig persoon, die in Nederland is geboren.</t>
  </si>
  <si>
    <t>Havenaar - uit Almere-Haven - 34 jaren</t>
  </si>
  <si>
    <t>Een Europeaan omdat we het van het grote geheel moeten (gaan) hebben</t>
  </si>
  <si>
    <t>inwoner van een te soft landje</t>
  </si>
  <si>
    <t>1. Wereldburger 2. Europeaan 3. Nederlander; mijn belang stopt niet in de straat, 't land of Europa.</t>
  </si>
  <si>
    <t>nog wel , te veel vreemdelingen in Nederland.</t>
  </si>
  <si>
    <t>persoon die hoopt dat de wereld echt beter wordt.</t>
  </si>
  <si>
    <t>wereldbewoner, niks Europa</t>
  </si>
  <si>
    <t>Eenling</t>
  </si>
  <si>
    <t>gewone hollander en erger mij aan alle asielzoekers die hier niet horen</t>
  </si>
  <si>
    <t>Inwoner van Nederland, die aanziet dat het slechter gaat!</t>
  </si>
  <si>
    <t>Havenaarse (inwoner van Almere-Haven)</t>
  </si>
  <si>
    <t>Europeaan, vooral verbonden via internet op basis van gedeelde normen en waarden.</t>
  </si>
  <si>
    <t>Vrije Nederlandse</t>
  </si>
  <si>
    <t>Goede Nederlander</t>
  </si>
  <si>
    <t>Nederlandse vrouw</t>
  </si>
  <si>
    <t>Nederlander, en daar wil ik trots op zijn,/ blijven</t>
  </si>
  <si>
    <t>Wat ik voel boeit Den Haag en Brussel geen reet.</t>
  </si>
  <si>
    <t>Inwoner van de Noordoostpolder</t>
  </si>
  <si>
    <t xml:space="preserve"> Nederlander, verbonden metEuropa</t>
  </si>
  <si>
    <t>gediscrimineerd persoon</t>
  </si>
  <si>
    <t>Zelfstandige vrouw met haar eigen ideeen, verantwoordelijkheden en laat mij niet beïnvloeden door on</t>
  </si>
  <si>
    <t>Andersdenkende</t>
  </si>
  <si>
    <t>individu en maak deel uit van een groter geheel</t>
  </si>
  <si>
    <t>normaal mens</t>
  </si>
  <si>
    <t>Nederlander in een land wat steeds minder Nederland wordt.</t>
  </si>
  <si>
    <t>mens die probeert zo goed mogelijk voor zijn gezin, omgeving medemens en maatschappij te zorgen</t>
  </si>
  <si>
    <t>Wereldburger, een mens</t>
  </si>
  <si>
    <t>dankbaar inwoner van Nederland binnen de EU (...paradise on earth.. citaat inwoner van China)</t>
  </si>
  <si>
    <t>Zwollenaar vanwege mijn geboorte en als bakermat van mijn bestaan</t>
  </si>
  <si>
    <t>Inwoner van Almere</t>
  </si>
  <si>
    <t>Deelnemer van de samenleving</t>
  </si>
  <si>
    <t>Ongehoord persoon in de politiek</t>
  </si>
  <si>
    <t>Burger</t>
  </si>
  <si>
    <t>Zeewoldenaar</t>
  </si>
  <si>
    <t>Wereldbewoner</t>
  </si>
  <si>
    <t>Sociaal voor iedereen</t>
  </si>
  <si>
    <t>vrij mens</t>
  </si>
  <si>
    <t>Bevoorrechte burger van een van de beste landen in de EU</t>
  </si>
  <si>
    <t>Nederlander in een sterk Europa</t>
  </si>
  <si>
    <t>vluchteling in eigen land</t>
  </si>
  <si>
    <t>Mens.</t>
  </si>
  <si>
    <t>bewuste burger die kijkt naar de toekomst van Europa</t>
  </si>
  <si>
    <t>Almeerse</t>
  </si>
  <si>
    <t>Almeerder.</t>
  </si>
  <si>
    <t>Friese Nederlander met het liefst behoud van Nederlandse zelfstandigheid</t>
  </si>
  <si>
    <t>Fries vanwege de eigenheid van de Friese identiteit in welke vorm dan ook.</t>
  </si>
  <si>
    <t>oer Fries</t>
  </si>
  <si>
    <t>Fries, omdat de cultuur van Friesland mij na aan het hart ligt</t>
  </si>
  <si>
    <t>Edelweiss</t>
  </si>
  <si>
    <t>Vrij persoon om te leven zoals ik leven wil</t>
  </si>
  <si>
    <t>Originele Nederlander</t>
  </si>
  <si>
    <t>inwoner, die gesteld is op het gebeuren in mijn dorp, gemeente en provincie.</t>
  </si>
  <si>
    <t>tevreden Fries</t>
  </si>
  <si>
    <t>echte nederlander</t>
  </si>
  <si>
    <t>individu</t>
  </si>
  <si>
    <t>Fryske wereldburger</t>
  </si>
  <si>
    <t>Geboren Hagenees.</t>
  </si>
  <si>
    <t>gevangene in de vele politieke partijen.</t>
  </si>
  <si>
    <t>nederlandse friezin</t>
  </si>
  <si>
    <t>Diepfries</t>
  </si>
  <si>
    <t>persoonlijkheid, net als ieder ander</t>
  </si>
  <si>
    <t>een Groningse hoewel ik al lang in Friesland woon</t>
  </si>
  <si>
    <t>Hopelijk nog lang veilig in Nederland en Europa</t>
  </si>
  <si>
    <t>weststellingwerver</t>
  </si>
  <si>
    <t>(noordelijke) europeaan</t>
  </si>
  <si>
    <t>Friese Nederlander</t>
  </si>
  <si>
    <t>trotse Friese Nederlander.</t>
  </si>
  <si>
    <t>Waanzinnige zanger en entertainer</t>
  </si>
  <si>
    <t>Bildtkert,fries.....</t>
  </si>
  <si>
    <t>Aardbewoner, mens</t>
  </si>
  <si>
    <t>Fries.</t>
  </si>
  <si>
    <t>Fries waar ik trots op ben, verbonden met mn dorp en de regio. Laten we ons daareens op focussen</t>
  </si>
  <si>
    <t>Europeaan en niet EU burger. Stellingwerver niet Fries. Noorderling meer als Nederlander</t>
  </si>
  <si>
    <t>Burger die toevallig in Nederland is geboren, maar door de politiek is uitgeleverd aan europa</t>
  </si>
  <si>
    <t>Melkkoe</t>
  </si>
  <si>
    <t>Stellingwerver</t>
  </si>
  <si>
    <t>Vrij mens</t>
  </si>
  <si>
    <t>supporter van Water, Klimaat en Natuur</t>
  </si>
  <si>
    <t>Gepiepelde burger</t>
  </si>
  <si>
    <t>mens en de bedachte landsgrenzen doen er niet toe</t>
  </si>
  <si>
    <t>burger met steeds minder invloed</t>
  </si>
  <si>
    <t>Betrokken burger</t>
  </si>
  <si>
    <t>onafhankelijk persoon in een Friese, Nederlandse en Europese wereld</t>
  </si>
  <si>
    <t>Nederlander ik heb niets met het slecht functionerend europa</t>
  </si>
  <si>
    <t>NL Burger</t>
  </si>
  <si>
    <t>Kritische,wakkere burger</t>
  </si>
  <si>
    <t>Landen "zwerver"  ik voel mij in meerdere landen thuis.</t>
  </si>
  <si>
    <t>“Import” Terschellinger</t>
  </si>
  <si>
    <t>fries</t>
  </si>
  <si>
    <t>bewoner van deze planeet</t>
  </si>
  <si>
    <t>helemaal Fries, omdat ik me schaam om mij Nederlander te noemen.</t>
  </si>
  <si>
    <t>Ik voel mij een fries</t>
  </si>
  <si>
    <t>sallander</t>
  </si>
  <si>
    <t>Ik voel mij als een geboren en perfect Fries sprekende Fries helemaal thuis in ons mooie Nederland!</t>
  </si>
  <si>
    <t>Democraat</t>
  </si>
  <si>
    <t>inwoner van Nederland en een bewoner van de aarde.</t>
  </si>
  <si>
    <t>Gelokkige frys</t>
  </si>
  <si>
    <t>vrij traditionele inwoner van Frysân. En gesteld op onze normen en waarden. met respect naar andere</t>
  </si>
  <si>
    <t>Ik fiel my as in Fries yn ieren en sinen, tagelyk fiel ik my as in ynwenner fan Nederlân</t>
  </si>
  <si>
    <t>alleenganger</t>
  </si>
  <si>
    <t>persoon die alles van een afstandje bekijkt</t>
  </si>
  <si>
    <t>Europiaan</t>
  </si>
  <si>
    <t>nederlandse european</t>
  </si>
  <si>
    <t>een Friese, wat niet betekend dat anderen beter of slechter zijn</t>
  </si>
  <si>
    <t>Fries omdat ik hier geboren en getogen ben,de taal spreek en van het landschap hou</t>
  </si>
  <si>
    <t>Ik voel mij een Friese Nederlanden die in hoofdzaak Nederlands spreekt.</t>
  </si>
  <si>
    <t>Tevreden persoon.</t>
  </si>
  <si>
    <t>burger met belangstelling voor de wereld om mij heen</t>
  </si>
  <si>
    <t>Wereldburger met Europese waarden</t>
  </si>
  <si>
    <t>Fries om ûtens.</t>
  </si>
  <si>
    <t>Wereldburger!</t>
  </si>
  <si>
    <t>Bewoner (een pluisje) van de kosmos, en zo in een aflopende reeks een Fries.</t>
  </si>
  <si>
    <t>inwoner van Nederland tegen wil en dank.Woon hier niet voor mijn lol.</t>
  </si>
  <si>
    <t>Geïnteresseerde burger</t>
  </si>
  <si>
    <t>Liwwadder.</t>
  </si>
  <si>
    <t>Friese wereldburger die toevallig in Nederland woont</t>
  </si>
  <si>
    <t>Wereldburger, maar niet van betekenis.</t>
  </si>
  <si>
    <t>echte Drent die voor mijn werk al meer dan 50 jaar in Friesland woon, hier wonen ook mijn kinderen</t>
  </si>
  <si>
    <t>Persoon die leeft in Leeuwarden.</t>
  </si>
  <si>
    <t>Fries!</t>
  </si>
  <si>
    <t>Inwoner</t>
  </si>
  <si>
    <t>Ik voel me als een buitenlander in Nederland</t>
  </si>
  <si>
    <t>Friese Nederlander.</t>
  </si>
  <si>
    <t>Utrechter</t>
  </si>
  <si>
    <t>Moeder</t>
  </si>
  <si>
    <t>Trotse Fries</t>
  </si>
  <si>
    <t>inwoner</t>
  </si>
  <si>
    <t>Europeaan, maar ook een Fries</t>
  </si>
  <si>
    <t>Vrij tevreden burger in dit land</t>
  </si>
  <si>
    <t>Grouster</t>
  </si>
  <si>
    <t>wereldbewoner</t>
  </si>
  <si>
    <t>liwwardder</t>
  </si>
  <si>
    <t>betrokken wereldburger</t>
  </si>
  <si>
    <t>Burger waar niet naar wird geluisterd door Den Haag</t>
  </si>
  <si>
    <t>Kritische Nederlander die zelf denkt</t>
  </si>
  <si>
    <t>Friese Nederlander en door het Nederlanderschap van Europa.</t>
  </si>
  <si>
    <t>Nederlandse europeaan</t>
  </si>
  <si>
    <t>Fries in Nederland. Maar liever een Australiër</t>
  </si>
  <si>
    <t>mens onder de mensen</t>
  </si>
  <si>
    <t>Geïmporteerde Fries</t>
  </si>
  <si>
    <t>In oprjochte fries....</t>
  </si>
  <si>
    <t>Boerin die wordt uitgekotst door het hele kabinet</t>
  </si>
  <si>
    <t>europees burger</t>
  </si>
  <si>
    <t>Een west Europeaan</t>
  </si>
  <si>
    <t>Inwoner van Nederland met verbondenheid met bepaalde landen om ons heen.</t>
  </si>
  <si>
    <t>aardbewoner</t>
  </si>
  <si>
    <t>Een Fries en wereldburger</t>
  </si>
  <si>
    <t>Mens die in vrijheid kan kiezen</t>
  </si>
  <si>
    <t>halve Friezin, ik kom uit het Gooi</t>
  </si>
  <si>
    <t>Terschellinger</t>
  </si>
  <si>
    <t>Bewoner van de aarde, die toevallig in Sneek woont</t>
  </si>
  <si>
    <t>Vrije Friezin.</t>
  </si>
  <si>
    <t>wereldburger!</t>
  </si>
  <si>
    <t>Medemens</t>
  </si>
  <si>
    <t>mij  (zonder een)</t>
  </si>
  <si>
    <t>Wereldburger/medemens</t>
  </si>
  <si>
    <t>Europese Fries</t>
  </si>
  <si>
    <t>Amelander.</t>
  </si>
  <si>
    <t>Wetenschapper</t>
  </si>
  <si>
    <t>Betrokken burger van Nederland</t>
  </si>
  <si>
    <t>bewoner van deze aarde, met alle rechten en plichten die dat met zich meebrengt</t>
  </si>
  <si>
    <t>Friese Nederlander met hart voor Europa.</t>
  </si>
  <si>
    <t>gelovige humanist</t>
  </si>
  <si>
    <t>Nederlander die trots is op zijn Friese roots.</t>
  </si>
  <si>
    <t>Fries in Europa</t>
  </si>
  <si>
    <t>fries vooral maar niet diep, nederlander amper, europeaan uit overtuiging.</t>
  </si>
  <si>
    <t>politiek dier</t>
  </si>
  <si>
    <t>lid van een grote gemeenschap.</t>
  </si>
  <si>
    <t>Zandkorrel in de woestijn.</t>
  </si>
  <si>
    <t>wereldburger, omdat we het echt allemaal samen moeten doen</t>
  </si>
  <si>
    <t>thuis</t>
  </si>
  <si>
    <t>Fries Nederlandse Europeaan</t>
  </si>
  <si>
    <t>nederlander en ook een europeaan, maar niet op de manier waarop dat in de eu wordt vormgegeven.</t>
  </si>
  <si>
    <t>Een geboren Fries,waar ik trots op ben!</t>
  </si>
  <si>
    <t>belangstellende geïnformeerde kritische verdraagzame verantwoordelijke burger</t>
  </si>
  <si>
    <t>Persoon met een eigen persoonlijkheid</t>
  </si>
  <si>
    <t>fries yn ieren en sinen</t>
  </si>
  <si>
    <t>redelijke mens</t>
  </si>
  <si>
    <t>Aarde bewoner</t>
  </si>
  <si>
    <t>mens, die samen met alle mensen op deze planeet er het beste van moet maken.</t>
  </si>
  <si>
    <t>Nederlander en een Europeaan</t>
  </si>
  <si>
    <t>Nederlands staatsburger</t>
  </si>
  <si>
    <t>Vredelievend mens</t>
  </si>
  <si>
    <t>Buitenlander</t>
  </si>
  <si>
    <t>Edenaar</t>
  </si>
  <si>
    <t>in de hoek gedrukt mens</t>
  </si>
  <si>
    <t>Provinciale</t>
  </si>
  <si>
    <t>Roepende in een woestijn</t>
  </si>
  <si>
    <t>Achterhoeker</t>
  </si>
  <si>
    <t>Mens die vind dat er nog te veel mensen zijn die rotzooi in de natuur achterlaten</t>
  </si>
  <si>
    <t>Mens die meer voor zich zelf leef ik heb nik met anderen</t>
  </si>
  <si>
    <t>Echte Nijmeegenaar</t>
  </si>
  <si>
    <t>Sociaal en milieubewust mens</t>
  </si>
  <si>
    <t>burger van Nederland</t>
  </si>
  <si>
    <t>gewoon iemand</t>
  </si>
  <si>
    <t>goede nederlander</t>
  </si>
  <si>
    <t>Echtgenoot.</t>
  </si>
  <si>
    <t>utrechter</t>
  </si>
  <si>
    <t>.... inwoner van mijn stad.</t>
  </si>
  <si>
    <t>mens.</t>
  </si>
  <si>
    <t>Globetrotter</t>
  </si>
  <si>
    <t>Arnhemmer</t>
  </si>
  <si>
    <t>gewoon een hollander</t>
  </si>
  <si>
    <t>bewoner van onze regio in Europa</t>
  </si>
  <si>
    <t>eigenlijk Hollander,maar alles is en wordt thans Nederlander</t>
  </si>
  <si>
    <t>Nederlander (tegen wil en dank)</t>
  </si>
  <si>
    <t>verloren persoon door de partijen in de huidge politiek die Nederland aan het verkwanselen zijn</t>
  </si>
  <si>
    <t>Bewoner van deze planeet</t>
  </si>
  <si>
    <t>uitgesproken Nederlander/Europeaan.</t>
  </si>
  <si>
    <t>nunspeter</t>
  </si>
  <si>
    <t>Een kind van de Achterhoek met een brede blik naar Europa en de wereld</t>
  </si>
  <si>
    <t>buitenlander in mijn eigen land</t>
  </si>
  <si>
    <t>Ik voel mij mens, verder eigenlijk niets in het bijzonder.</t>
  </si>
  <si>
    <t>Betrokken persoon wat er met Nederlanders gebeurd en Democratie</t>
  </si>
  <si>
    <t>Soms een vreemdeling in Nederland laat staan in Europa</t>
  </si>
  <si>
    <t>Europeaan, een land zonder band met andere landen heeft m.i. geen toekomst</t>
  </si>
  <si>
    <t>dorpsgenoot</t>
  </si>
  <si>
    <t>Burger wiens land kapot gemaakt wordt door de huidige politiek</t>
  </si>
  <si>
    <t>Hollandse en meer Friezin</t>
  </si>
  <si>
    <t>Didammer</t>
  </si>
  <si>
    <t>gelukkig mens en sta positief in het leven.</t>
  </si>
  <si>
    <t>Nederlander die het liefst uit de EU wil</t>
  </si>
  <si>
    <t>Friezin</t>
  </si>
  <si>
    <t>Sociale vrouw</t>
  </si>
  <si>
    <t>Een mens en maak waar wat er beloofd wordt.</t>
  </si>
  <si>
    <t>Mens dat voelt dat we misbruikt worden door Europa</t>
  </si>
  <si>
    <t>Inwoner van een land waar de problemen van inwoners niet écht begrepen worden in het bestuur</t>
  </si>
  <si>
    <t>Gelukkig mens.</t>
  </si>
  <si>
    <t>Alkmaarder die in Arnhem woont</t>
  </si>
  <si>
    <t>Veluwenaar</t>
  </si>
  <si>
    <t>Rijnsburger</t>
  </si>
  <si>
    <t>Open boek ,iedereen is welkom</t>
  </si>
  <si>
    <t>Progressieve democraat</t>
  </si>
  <si>
    <t>Belasting betaler voor de eu</t>
  </si>
  <si>
    <t>Ooit van EU vrije Nederlander</t>
  </si>
  <si>
    <t>Gezonde, neutrale en betrokken persoon.</t>
  </si>
  <si>
    <t>Nijmegenaar met Limburgse wortels</t>
  </si>
  <si>
    <t>Gelderlander boven alles.</t>
  </si>
  <si>
    <t>Vrij persoon</t>
  </si>
  <si>
    <t>Ammerzodenaar</t>
  </si>
  <si>
    <t>Plattelander</t>
  </si>
  <si>
    <t>Pornstar</t>
  </si>
  <si>
    <t>Betrokken sociaal wezen</t>
  </si>
  <si>
    <t>Niet een een maar mezelf</t>
  </si>
  <si>
    <t>......persoon die zichzelf is.</t>
  </si>
  <si>
    <t>tevreden persoon.</t>
  </si>
  <si>
    <t>een mens met vrijheid</t>
  </si>
  <si>
    <t>buitenstaander door de afstand tussen politiek en burger</t>
  </si>
  <si>
    <t>westerling</t>
  </si>
  <si>
    <t>Nederlander die opkom voor onze normen en waarden</t>
  </si>
  <si>
    <t>Nexit</t>
  </si>
  <si>
    <t>mens die om mensen geeft en niet om politieke spelletjes</t>
  </si>
  <si>
    <t>Individu in Nederland én Europa</t>
  </si>
  <si>
    <t>Waardevol mens</t>
  </si>
  <si>
    <t>Een persoon</t>
  </si>
  <si>
    <t>Buitenstaander</t>
  </si>
  <si>
    <t>Inwoner van Gem Tiel, Gelderland, Nederland en wil graag gehoord en gerespecteerd worden.</t>
  </si>
  <si>
    <t>Christen man en vader</t>
  </si>
  <si>
    <t>Aap</t>
  </si>
  <si>
    <t>Persoon zoals ik zelf ben</t>
  </si>
  <si>
    <t xml:space="preserve"> vreemdeling in eigen land.</t>
  </si>
  <si>
    <t>Mens!</t>
  </si>
  <si>
    <t>betrokken nederlander</t>
  </si>
  <si>
    <t>Nederlandse Europeaan</t>
  </si>
  <si>
    <t>vrij mens met originele NL roots</t>
  </si>
  <si>
    <t>Hoef ik geen 2 keer te zeggen</t>
  </si>
  <si>
    <t>Voorstander van Nexid</t>
  </si>
  <si>
    <t>van de velen</t>
  </si>
  <si>
    <t>Niet door de politiek gehoord persoon!! POLITIEK luister! eens naar de inwoners van dit land!!!</t>
  </si>
  <si>
    <t>inwoner van een verenigt Europa</t>
  </si>
  <si>
    <t>Goede burger</t>
  </si>
  <si>
    <t>burger die gehoord wil worden door mijn bestuurders.</t>
  </si>
  <si>
    <t>Veluwnaar</t>
  </si>
  <si>
    <t>Gelders, Hollandse Europeaan, hoewel ik op dit moment wel eens twijfel over de EU</t>
  </si>
  <si>
    <t>Senior die ziet dat er "cultuurverwatering" op treed door hoge instroom</t>
  </si>
  <si>
    <t>Europeaan als het gaat om minder inmenging van Brussel</t>
  </si>
  <si>
    <t>echte "boer" omdat ik in een dorp woon; ik heb de balen van die stadse betweters.</t>
  </si>
  <si>
    <t>Nijmegenaar</t>
  </si>
  <si>
    <t>Man van de Liemers</t>
  </si>
  <si>
    <t>Amsterdammer en Europeaan</t>
  </si>
  <si>
    <t>Apeldoorner</t>
  </si>
  <si>
    <t>Wezen</t>
  </si>
  <si>
    <t>Zeeuw</t>
  </si>
  <si>
    <t>Nederlander, die niet zoveel onderscheid maakt tussen de verschillende provincies.</t>
  </si>
  <si>
    <t>last voor deze maatschappij.</t>
  </si>
  <si>
    <t>Individueel persoon met verantwoordelijkheden tegenover mens, dier en milieu.</t>
  </si>
  <si>
    <t>Minima binnen de huidige economie</t>
  </si>
  <si>
    <t>Geëmigreerde Bosschenaar</t>
  </si>
  <si>
    <t>Vooral Gelderlander/Nijmeegse. Niet eens echt neder betuws.</t>
  </si>
  <si>
    <t>Vrouw en mens</t>
  </si>
  <si>
    <t>Nuchtere achterhoeker</t>
  </si>
  <si>
    <t>Vreemdeling in MIJN EIGEN land!</t>
  </si>
  <si>
    <t>Mens die op de beste plek woont!</t>
  </si>
  <si>
    <t>vrouw</t>
  </si>
  <si>
    <t>vreemde in eigen land</t>
  </si>
  <si>
    <t>Gelderse Nederlander, maar zeker geen Europeaan.</t>
  </si>
  <si>
    <t>ongehoorde</t>
  </si>
  <si>
    <t>hollandse boerenmeid!</t>
  </si>
  <si>
    <t>Buitenstaander in mn eigen land. Ik schaam me om in dit land te moeten wonen</t>
  </si>
  <si>
    <t>Persoon met eigen mening</t>
  </si>
  <si>
    <t>Hardwerkende vrouw</t>
  </si>
  <si>
    <t>Mens die zich gelukkig voelt in een vrije wereld</t>
  </si>
  <si>
    <t>Door de overheid  misbruikte, te veel betalende burger.</t>
  </si>
  <si>
    <t>Geweldig mens</t>
  </si>
  <si>
    <t>Nederlander die Nederland niet meer begrijpt</t>
  </si>
  <si>
    <t>Zelfstandig denkend mens die alle beperkingen en regeltjes en verboden meer dan zat is.</t>
  </si>
  <si>
    <t>mens van deze wereld</t>
  </si>
  <si>
    <t>Gelukkige nederlander</t>
  </si>
  <si>
    <t>Mens niet beter of slechter dan een ieder</t>
  </si>
  <si>
    <t>Niet verbonden met Nederland. Alles is in de afgelopen jaren afgebroken door Rutte en zijn VVD</t>
  </si>
  <si>
    <t>Armhemet</t>
  </si>
  <si>
    <t>veilig in mijn omgeving en dat moet zo blijven</t>
  </si>
  <si>
    <t>Culemborgse</t>
  </si>
  <si>
    <t>Burger die openstast voor andere culturen.</t>
  </si>
  <si>
    <t>Wageninger</t>
  </si>
  <si>
    <t>Mooi mens.</t>
  </si>
  <si>
    <t>een roepende in de woestijn</t>
  </si>
  <si>
    <t>Betuwnaar</t>
  </si>
  <si>
    <t>Deel van groter geheel</t>
  </si>
  <si>
    <t>Wereldburger, verbonden met mens én natuur</t>
  </si>
  <si>
    <t>West-Europeaan</t>
  </si>
  <si>
    <t>Onderdeel van de maatschappij</t>
  </si>
  <si>
    <t>Brabander die in gelderland woont</t>
  </si>
  <si>
    <t>Liberale Europeaan</t>
  </si>
  <si>
    <t>Klein mens in een leuke gemeenschap en dat bevalt me zeer!</t>
  </si>
  <si>
    <t>Gezegend mens, met gezonde zorgen over de toekomst</t>
  </si>
  <si>
    <t>Mens persoon me zelf</t>
  </si>
  <si>
    <t>persoon die pleit voor kleinschaligheid en een korte afstand tot bestuurders</t>
  </si>
  <si>
    <t>persoon</t>
  </si>
  <si>
    <t>Geluksvogel</t>
  </si>
  <si>
    <t>Witte man</t>
  </si>
  <si>
    <t>Achterhoeker met Gronings bloed die in Wageningen woont en in de provincie Utrecht werkt</t>
  </si>
  <si>
    <t>Achterhoeker met de blik naar de wereld</t>
  </si>
  <si>
    <t>vrije denker.</t>
  </si>
  <si>
    <t>Weldenkend mens</t>
  </si>
  <si>
    <t>Europeaan, Nederlander en achterhoeker</t>
  </si>
  <si>
    <t>rechtvaardig mens</t>
  </si>
  <si>
    <t>Rotterdammer</t>
  </si>
  <si>
    <t>Nuchter, constructief persoon</t>
  </si>
  <si>
    <t>Meer een Brabander qua levenswijze. Geboren in Brabant en veel gericht op Den Bosch.</t>
  </si>
  <si>
    <t>Fiscaal gevangene in eigen land</t>
  </si>
  <si>
    <t>Een inwoner van de Betuwe</t>
  </si>
  <si>
    <t>Gelukkig mens omdat ik in NL woon</t>
  </si>
  <si>
    <t>Groninger van geboorte en nu al meer dan 50 jaar Gelderlander.</t>
  </si>
  <si>
    <t>nederlander in een verbonden europa</t>
  </si>
  <si>
    <t>Nederlander, die zich strategische verbonden voelt met Europa</t>
  </si>
  <si>
    <t>Ontheemde burger in een vervreemd land</t>
  </si>
  <si>
    <t>Ruurloër</t>
  </si>
  <si>
    <t>Long-covid patient.</t>
  </si>
  <si>
    <t>persoon die net deze vraag beantwoord heeft</t>
  </si>
  <si>
    <t>in de steek gelaten Nederlander, die moeite heeft met de identiteit</t>
  </si>
  <si>
    <t>Burger, verantwoordelijk voor directe omgeving.</t>
  </si>
  <si>
    <t>zelfstandig opererend mens</t>
  </si>
  <si>
    <t>Prima</t>
  </si>
  <si>
    <t>medemens met alle andere mensen op aarde.</t>
  </si>
  <si>
    <t>Heemskerker</t>
  </si>
  <si>
    <t>gelukkig mens met lieve mensen om mij heen</t>
  </si>
  <si>
    <t>Nijmegenaar en Europeaan</t>
  </si>
  <si>
    <t>onafhankelijke Nederlander uit een dorp/het buitengebied</t>
  </si>
  <si>
    <t>Ik voel mij een goed geïnformeerde Nederlander</t>
  </si>
  <si>
    <t>Brabander</t>
  </si>
  <si>
    <t>Nijmegenaar (maar ik woon niet in Nijmegen, wel vlakbij en ook wel lang gewoond)</t>
  </si>
  <si>
    <t>Limburgse die in Gelderland woont</t>
  </si>
  <si>
    <t>in de politiek en bestuurders teleurgesteld mens</t>
  </si>
  <si>
    <t>Onderdeel van een gemeenschap en samenleving</t>
  </si>
  <si>
    <t>Aardbewoner</t>
  </si>
  <si>
    <t>EEN WERELDBURGER</t>
  </si>
  <si>
    <t>Bofkont</t>
  </si>
  <si>
    <t>gezegend mens dat ik in Nederland ben geboren.</t>
  </si>
  <si>
    <t>Betrokken burger die zich inzet voor een duurzamere maatschappij voor het behoud van de aarde.</t>
  </si>
  <si>
    <t>(wereld)burger die anderen waar ook ter wereld wil leren kennen</t>
  </si>
  <si>
    <t>Inwoner van Njnspeet.</t>
  </si>
  <si>
    <t>Nederlandse oudere</t>
  </si>
  <si>
    <t>een bewoner van deze prachtige planeet.</t>
  </si>
  <si>
    <t>medemens</t>
  </si>
  <si>
    <t>Frys om útens.</t>
  </si>
  <si>
    <t>goede Nederlander en Europeaan</t>
  </si>
  <si>
    <t>inwoner die houdt van het Rivierengebied</t>
  </si>
  <si>
    <t>bevoorrecht mens</t>
  </si>
  <si>
    <t>Nederlander in een steeds vreemder wordend land</t>
  </si>
  <si>
    <t>pannerdense</t>
  </si>
  <si>
    <t>Nederlander die verdwaald is in eigen land.</t>
  </si>
  <si>
    <t>Ongehoorde burger van Nederlangd. De overheid doet alleen wat zij willen.</t>
  </si>
  <si>
    <t>Bastaard</t>
  </si>
  <si>
    <t>Arnhemmer en Nederlander</t>
  </si>
  <si>
    <t>Slaaf van deze regering</t>
  </si>
  <si>
    <t>Avonturier</t>
  </si>
  <si>
    <t>burger</t>
  </si>
  <si>
    <t>Nederlander met Molukse achtergrond</t>
  </si>
  <si>
    <t>burger die niet gehoord wordt. die maar moet volgen......</t>
  </si>
  <si>
    <t>Medebewoner van dit land en deze aarde</t>
  </si>
  <si>
    <t>integer mens.</t>
  </si>
  <si>
    <t>Gezegend mens dat ik in NL woon</t>
  </si>
  <si>
    <t>voormalig Amsterdammer die zijn plek in Arnhem/Gelderland heeft gevonden</t>
  </si>
  <si>
    <t>Vrij persoon met eigen mening en bewust van vrijheid, rijkdom en mogelijkheden</t>
  </si>
  <si>
    <t>Nederlander met contacten met mijn gemeente</t>
  </si>
  <si>
    <t>Zutphenaar</t>
  </si>
  <si>
    <t>al aardig ingeburgerde inwoner hier in Gelderland na 3 jaar, ondanks 2 jaar Corona</t>
  </si>
  <si>
    <t>Nederlander, gezegend met alle voordelen op basis van slechts mijn geboorte hier.</t>
  </si>
  <si>
    <t>Groninger in Gelderland</t>
  </si>
  <si>
    <t>Bevoorrechte West-Europeaan die het geluk heeft om in Nederland te wonen.</t>
  </si>
  <si>
    <t>Een geïmporteerde Wageningse</t>
  </si>
  <si>
    <t>speelbal  en een melk koe van de politiek</t>
  </si>
  <si>
    <t>Medelander</t>
  </si>
  <si>
    <t>Nederlander die in het verkeerde land geboren is...</t>
  </si>
  <si>
    <t>Burger die steeds meer te maken met allerlei  wetgevingen  uit binnen buitenland</t>
  </si>
  <si>
    <t>Persoon die word gedicteerd door onze roverheid</t>
  </si>
  <si>
    <t>GELUKKIG MENS DAT IK IN NEDERLAND GEBOREN BEN</t>
  </si>
  <si>
    <t>een kritische volger</t>
  </si>
  <si>
    <t>Echte Groninger</t>
  </si>
  <si>
    <t>Een betrokken mens bij wat er in de wereld gebeurd.</t>
  </si>
  <si>
    <t>Nederlander Groningse</t>
  </si>
  <si>
    <t>Vreemde in eigen land</t>
  </si>
  <si>
    <t>een onbegrepen en in de steek gelaten groninger</t>
  </si>
  <si>
    <t>Gelukkig Gr/Nedl daar ik geen klagen heb mbt fysiek/gezondh en finanancien</t>
  </si>
  <si>
    <t>Tevreden mens in een moeilijke en complexe periode</t>
  </si>
  <si>
    <t>Een gewoon mens</t>
  </si>
  <si>
    <t>Groningse in Groningen</t>
  </si>
  <si>
    <t>Groningse Nederlander</t>
  </si>
  <si>
    <t>welkome gast in mijn provincie</t>
  </si>
  <si>
    <t>gelukkig mens</t>
  </si>
  <si>
    <t>Smalrug</t>
  </si>
  <si>
    <t>Groninger in hart en nieren</t>
  </si>
  <si>
    <t>Hardwerkende inwoner van dit land.</t>
  </si>
  <si>
    <t>een gedwongen Europeaan die geld levert door extreem linkse ideologie. ik voel me een melkkoe.</t>
  </si>
  <si>
    <t>Individueel persoon. Vowl geen enkele behoefte om bij een groep te horen</t>
  </si>
  <si>
    <t>Groningse Europeaan die zich bewust is van de geopolitiek.</t>
  </si>
  <si>
    <t>onderdaan van het huidige corrupte stelsel!</t>
  </si>
  <si>
    <t>Goudvis</t>
  </si>
  <si>
    <t>Grunneger en daarna Nederlander en geen 'Hollander'.</t>
  </si>
  <si>
    <t>Brabander in Groningen</t>
  </si>
  <si>
    <t>sociaal bewogen Groninger in Europa.</t>
  </si>
  <si>
    <t>bezorgde burger</t>
  </si>
  <si>
    <t>Grunneger onafhankelijk van den haag(discrimeerd ons) meer verbonden met het nedersak.geb.</t>
  </si>
  <si>
    <t>roepende in de woestijn. Politici luisteren niet.....</t>
  </si>
  <si>
    <t>Slaaf van de huidige Europese regelgeving</t>
  </si>
  <si>
    <t>Republiekein</t>
  </si>
  <si>
    <t>Dom persoon in een te grote wereld die ik niet begrijp.</t>
  </si>
  <si>
    <t>Verloren Nederlandse</t>
  </si>
  <si>
    <t>Noord Nederlander</t>
  </si>
  <si>
    <t>Nederlandse Groninger die in Europa woont leeft en werkt.</t>
  </si>
  <si>
    <t>onderdeel van het universum</t>
  </si>
  <si>
    <t>Noorderling/ Nedersaksisch</t>
  </si>
  <si>
    <t>Nummer</t>
  </si>
  <si>
    <t>Nederlander wij zijn onze soevereiniteit kwijt</t>
  </si>
  <si>
    <t>inwoner van een gewingewest</t>
  </si>
  <si>
    <t>oetlul die genaaid word door de kabal</t>
  </si>
  <si>
    <t>grunniger</t>
  </si>
  <si>
    <t>meeloper</t>
  </si>
  <si>
    <t>Ik</t>
  </si>
  <si>
    <t>Nederlander met Groningse roots, ik heb niks met Europa, Europa is een blok aan de been</t>
  </si>
  <si>
    <t>Groningse wereldburger</t>
  </si>
  <si>
    <t>Breed en vrij denkend mens</t>
  </si>
  <si>
    <t>soms een vreemdeling in nederland</t>
  </si>
  <si>
    <t>wereld burger</t>
  </si>
  <si>
    <t>Uniek persoon die mensen behandeld zoals ok zelf behandeld wil worden</t>
  </si>
  <si>
    <t>Globalist</t>
  </si>
  <si>
    <t>democraat die de rechtstaat belangrijk vind</t>
  </si>
  <si>
    <t>Verdwaalde fries in Groningen</t>
  </si>
  <si>
    <t>Groninger wereldburger</t>
  </si>
  <si>
    <t>burger die z'n afkomst qua regio en gelijkgezinden niet verloochent</t>
  </si>
  <si>
    <t>GrunNeger. Alle mensen zijn hetzelfde, hoe je ze ook noemt.</t>
  </si>
  <si>
    <t>nederlanse groninger in een europese context</t>
  </si>
  <si>
    <t>Bejaarde</t>
  </si>
  <si>
    <t>Burger van de wereld</t>
  </si>
  <si>
    <t>Europeaan, die vindt dat de EG nauwer moet samenwerken op het gebied van defensie en klimaat</t>
  </si>
  <si>
    <t>Europeaan, omdat de regering de Nederlanders niet meer ziet staan</t>
  </si>
  <si>
    <t>Actieve, meelevende, geinteresseerde burger</t>
  </si>
  <si>
    <t>niet essentieel onderdeel van de samenleving</t>
  </si>
  <si>
    <t>Een brabander</t>
  </si>
  <si>
    <t>een echte stadjer</t>
  </si>
  <si>
    <t>groninger</t>
  </si>
  <si>
    <t>Groninger,die in de steek wordt gelaten door de rest van het land.alles wordt beslist in het Westen</t>
  </si>
  <si>
    <t>inboorling die uitgebuit wordt</t>
  </si>
  <si>
    <t>Ik voel mij een pensionado die zeer ongerust is over de toestand in de wereld.</t>
  </si>
  <si>
    <t>Mens in verdrukking van een wereld vol tegenstellingen.</t>
  </si>
  <si>
    <t>kind van deze tijd</t>
  </si>
  <si>
    <t>gedupeerde groninger</t>
  </si>
  <si>
    <t>Goede burger.</t>
  </si>
  <si>
    <t>op en top Groninger</t>
  </si>
  <si>
    <t>Kind van God</t>
  </si>
  <si>
    <t>mede-verantwoordelijke voor het behouden van een leefbaar klimaat zowel ver weg als dichtbij</t>
  </si>
  <si>
    <t>amicaal persoon.</t>
  </si>
  <si>
    <t>Een mens</t>
  </si>
  <si>
    <t>Europeaan in Groningen</t>
  </si>
  <si>
    <t>Nuchtere Groninger</t>
  </si>
  <si>
    <t>Zuidhorner met Hogelandster wortels</t>
  </si>
  <si>
    <t>verbonden met Afrika</t>
  </si>
  <si>
    <t>Christen, een Nederlandse noorderling, een deel van alle christenen wereldwijd.</t>
  </si>
  <si>
    <t>Westerwolder</t>
  </si>
  <si>
    <t>Vergeten noordelijke persoonlijkheid</t>
  </si>
  <si>
    <t>Medeburger.</t>
  </si>
  <si>
    <t>dierenvriend</t>
  </si>
  <si>
    <t>Welkome westerling in Groningen.</t>
  </si>
  <si>
    <t>Aardebewoner</t>
  </si>
  <si>
    <t>Familiemens</t>
  </si>
  <si>
    <t>Groninger en Noord- Hollander</t>
  </si>
  <si>
    <t>betrokken inwoner van mijn provincie, land en europa</t>
  </si>
  <si>
    <t>Inwoner van Npprd Nederland</t>
  </si>
  <si>
    <t>Vrije burger</t>
  </si>
  <si>
    <t>Ongeruste burger van Nederland en Europa</t>
  </si>
  <si>
    <t>, naarmate ik ouder word , steeds meer een noorderling.</t>
  </si>
  <si>
    <t>Tevreden inwoner van nederland</t>
  </si>
  <si>
    <t>heel gelukkig mens, vooral omdat ik in de provincie GRONINGEN woon.</t>
  </si>
  <si>
    <t>Groninger in achtergestelde positie..</t>
  </si>
  <si>
    <t>Medemens die omziet naar bijna alles wat een medemens bezighoudt  en probeer te helpen en mee te den</t>
  </si>
  <si>
    <t>Noord-Nederlander</t>
  </si>
  <si>
    <t>Zeker een nederlandse burger, maar met weinig vertrouwen in de politiek en de overheid.</t>
  </si>
  <si>
    <t>Europese Groninger</t>
  </si>
  <si>
    <t>Nederlander in een steeds onveiliger wordend Nederland</t>
  </si>
  <si>
    <t>Nederlander die deels in Spanje woont</t>
  </si>
  <si>
    <t>westerling in Groningen</t>
  </si>
  <si>
    <t>lid van het menselijk ras.</t>
  </si>
  <si>
    <t>Nederlandse bewoner van Europa</t>
  </si>
  <si>
    <t>Ik voel niets! Ik ben een Groninger en dat is een geografische toevalligheid.</t>
  </si>
  <si>
    <t>Wereldburger met voorkeur voor Europa</t>
  </si>
  <si>
    <t>Noorderling als Drent getrouwd met een Friezin en als lid van YVG 1862</t>
  </si>
  <si>
    <t>Een groninger</t>
  </si>
  <si>
    <t>Nederlandse Student</t>
  </si>
  <si>
    <t>Ongehoorde en onbegrepen burger van de Provincie Groningen</t>
  </si>
  <si>
    <t>Bevoorrecht mens omdat ik in vrijheid, gezondheid en een mooie omgeving woon.</t>
  </si>
  <si>
    <t>socialist</t>
  </si>
  <si>
    <t>Groningse</t>
  </si>
  <si>
    <t>Burger van nederland</t>
  </si>
  <si>
    <t>Nederlandse Groninger</t>
  </si>
  <si>
    <t>vreemdeling/bijwoner in deze wereld, maar spoedig komt Jezus weer. Lees: 1 Thess 4:13-18</t>
  </si>
  <si>
    <t xml:space="preserve"> Christen , die dankbaar is dat zij in een land woont, waar ik mijn geloof in vrijheid kan beleven</t>
  </si>
  <si>
    <t>Niet vertegenwoordigd mens</t>
  </si>
  <si>
    <t>echte Groninger in een wereld waar veel onrecht heerst!</t>
  </si>
  <si>
    <t>Groninger en stadjer</t>
  </si>
  <si>
    <t>Grunneger</t>
  </si>
  <si>
    <t>wereldburger. maar de regio heeft specifieke problemen, en vereist het juiste inzicht.</t>
  </si>
  <si>
    <t>mensen vriend</t>
  </si>
  <si>
    <t>Groninger omdat ik dat niet ontken</t>
  </si>
  <si>
    <t>Een Limbuger. Daar ben ik geboren. Ik woon al jaren in Groningen maar heb er niks mee. I</t>
  </si>
  <si>
    <t>Student</t>
  </si>
  <si>
    <t>betrokken inwoner van de mooiste en leukste stad van Nederland.</t>
  </si>
  <si>
    <t>Groningse Nederlandse Europeaan</t>
  </si>
  <si>
    <t>Uniek individu</t>
  </si>
  <si>
    <t>Wiskundige</t>
  </si>
  <si>
    <t>Nederlander, meer dan Europeaan of Groninger</t>
  </si>
  <si>
    <t>Ik ben blij te wonen in een werelddeel waar de waarden van de liberale democratie gelden</t>
  </si>
  <si>
    <t>Neutrale Nederlander die opkomt voor de rechten van de Nederlander.</t>
  </si>
  <si>
    <t>niet gehoorde inwoner van Nederland</t>
  </si>
  <si>
    <t>limburger, nederlander en tevens europeaan.</t>
  </si>
  <si>
    <t>Ziekelijke oude man.</t>
  </si>
  <si>
    <t>Niet gehoorde inwoner</t>
  </si>
  <si>
    <t>Limburgse Nederlander</t>
  </si>
  <si>
    <t>venlonaar</t>
  </si>
  <si>
    <t>Limburger.</t>
  </si>
  <si>
    <t>uitgeknepen persoon</t>
  </si>
  <si>
    <t>Ik voel mij Nederlander die gedomineerd door de randstad.</t>
  </si>
  <si>
    <t>Een sociale burger die zich door de huidige regering in de steek voelt gelaten.</t>
  </si>
  <si>
    <t>Een mens die ze steeds meer vrijheden hebben afgenomen</t>
  </si>
  <si>
    <t>Limburger die zich moeten afsplitsen van de woke cultuur.</t>
  </si>
  <si>
    <t>Verdwaald mens</t>
  </si>
  <si>
    <t>goed geinformeerd persoon die veel misstanden ziet in nederland..</t>
  </si>
  <si>
    <t>Gennepenaar</t>
  </si>
  <si>
    <t>Venlonaar</t>
  </si>
  <si>
    <t>ganse limburger</t>
  </si>
  <si>
    <t>Minderheid in mijn eigen land die geen invloed kunnen uitoefenen op de beslissingen van de regering</t>
  </si>
  <si>
    <t>de door de politiek in steek gelaten burger</t>
  </si>
  <si>
    <t>Noord-Limburger</t>
  </si>
  <si>
    <t>Nuchtere Limburger</t>
  </si>
  <si>
    <t>Onbelangrijk persoon voor de politiek</t>
  </si>
  <si>
    <t>Niet gehoord persoon</t>
  </si>
  <si>
    <t>Maastrichtenaar</t>
  </si>
  <si>
    <t>Nederlander gediscrimineerd in eigen land</t>
  </si>
  <si>
    <t>Limburger met hart en ziel. Sinds lange tijd geen Nederlander meer, dat heeft Rutte met me gedaan.</t>
  </si>
  <si>
    <t>Limburger geboren en getogen! Ik ben jaren gediscrimineerd door mensen boven de rivieren!</t>
  </si>
  <si>
    <t>uitzondering</t>
  </si>
  <si>
    <t>Vrij mens.</t>
  </si>
  <si>
    <t>Slachtoffer van de politiek</t>
  </si>
  <si>
    <t>zelfstandige burger die moet doen wat het huidige kabinet beslist!</t>
  </si>
  <si>
    <t>Voor de EU</t>
  </si>
  <si>
    <t>limburgse nederlander</t>
  </si>
  <si>
    <t>Vrije Fries</t>
  </si>
  <si>
    <t>gemeenschaps mens</t>
  </si>
  <si>
    <t>Nederlander ik ben er geboren en getogen we verliezen onze identiteit aan andere opvattingen</t>
  </si>
  <si>
    <t>breed georienteerde Limburger</t>
  </si>
  <si>
    <t>chauvinist</t>
  </si>
  <si>
    <t>Als je het dialect niet spreekt wordt je automatisch zacht gediscrimineerd.</t>
  </si>
  <si>
    <t>Afvallende Nederlander niet meer trots op dit land</t>
  </si>
  <si>
    <t>echte Limburger hier geboren en getogen.</t>
  </si>
  <si>
    <t>ECHTE Limburger</t>
  </si>
  <si>
    <t>Limburger en schaam mij vaak dat ik Nederlander ben door het gedrag van 'onze' BN-'ers</t>
  </si>
  <si>
    <t>mens c.q. wereldburger</t>
  </si>
  <si>
    <t>Wieërter maegdje</t>
  </si>
  <si>
    <t>Limburgse</t>
  </si>
  <si>
    <t>bezorgde burger. Die het gevoel heeft dat ons NL, opgebouwd door onze voorvaderen, in verval raakt</t>
  </si>
  <si>
    <t>inwoner van een land waar ik mij steeds minder thuis voel.</t>
  </si>
  <si>
    <t>Mens, die leeft in Limburg wat hoort bij Nederland dat niet zonder Europa kan leven</t>
  </si>
  <si>
    <t>Friese kruidkoek maar gekneed uit limburgs deeg</t>
  </si>
  <si>
    <t>Limburger, en heb totaal niks met (mensen uit) de Randstad.</t>
  </si>
  <si>
    <t>Beekenaar</t>
  </si>
  <si>
    <t>Dorpsgenoot</t>
  </si>
  <si>
    <t>individueel persoon met eigen mening en gedachten.</t>
  </si>
  <si>
    <t>Nederlandse burger</t>
  </si>
  <si>
    <t>Speelbal van politieke instanties en ben bang slachtoffer daarvan te worden</t>
  </si>
  <si>
    <t>deel van Limburg.</t>
  </si>
  <si>
    <t>echte venrodse</t>
  </si>
  <si>
    <t>Mens, die de medemens graag wil helpen</t>
  </si>
  <si>
    <t>Venlose</t>
  </si>
  <si>
    <t>Europeaan omdat we als Europa zoveel mogelijk samen moeten werken.</t>
  </si>
  <si>
    <t>Limburger met z’n mooie natuur en traditie’s,</t>
  </si>
  <si>
    <t xml:space="preserve"> Europeaan, die de ontwikkelingen in de overige landen nauwgezet volgt.</t>
  </si>
  <si>
    <t>ojntwikkelkde beschaafde ouidere</t>
  </si>
  <si>
    <t>Euregionale Limburger</t>
  </si>
  <si>
    <t>optimist</t>
  </si>
  <si>
    <t>Werkende slaaf die van salaris naar salaris overleeft.</t>
  </si>
  <si>
    <t>Aelsenaar</t>
  </si>
  <si>
    <t>Hollandse buitenlander in eigen land.</t>
  </si>
  <si>
    <t>Minderheid</t>
  </si>
  <si>
    <t>anti-woke Nederlander</t>
  </si>
  <si>
    <t>Maastrichtenaar die zijn ogen niet sluit voor wat er in Limburg, Nederland en Europa gebeurd.</t>
  </si>
  <si>
    <t>burger die niet gehoord wordt door de politiek</t>
  </si>
  <si>
    <t>Europeaan met een hekel aan Nederland</t>
  </si>
  <si>
    <t>Geïnteresseerde burger die stelling neemt in politiek en samenleving</t>
  </si>
  <si>
    <t>persoon die houdt van Nederland in het algemeen en van zijn directe woonomgeving in het bijzonder.</t>
  </si>
  <si>
    <t>Wereldburger met regionale roots</t>
  </si>
  <si>
    <t>Europees burger</t>
  </si>
  <si>
    <t>Euregio</t>
  </si>
  <si>
    <t>vredelievend mens</t>
  </si>
  <si>
    <t>speelbal.</t>
  </si>
  <si>
    <t>euregionale LIMBURGER</t>
  </si>
  <si>
    <t>import Limburger</t>
  </si>
  <si>
    <t>Zuid-limburger, dorpsmens</t>
  </si>
  <si>
    <t>limburger</t>
  </si>
  <si>
    <t>Burger die graag goed geinformeerd wordt, meedenkt en handelt vanuit verbondenheid.</t>
  </si>
  <si>
    <t>Limburger, maar ervaar dat de landelijke politiek teveel gericht is op de randstad en den haag</t>
  </si>
  <si>
    <t>Hollander in Maastricht</t>
  </si>
  <si>
    <t>Bevoorrecht mens</t>
  </si>
  <si>
    <t>Kind van Koning Jezus.</t>
  </si>
  <si>
    <t>global citizen</t>
  </si>
  <si>
    <t>Limburger!!!</t>
  </si>
  <si>
    <t>trotse burger maar ben teleurgesteld in veel mensen aan de top van de politiek</t>
  </si>
  <si>
    <t>Vooral Nederlands, maar zeker ook europees</t>
  </si>
  <si>
    <t>Europeaan die in Nederland woont, maar als ik geen kinderen of kleinkinderen had in Spanje zou wonen</t>
  </si>
  <si>
    <t>Limburger. maar nooit of te nimmer een Hollander</t>
  </si>
  <si>
    <t>Eropeaan</t>
  </si>
  <si>
    <t>Persoon in dit land zoals zovele die elk jaar bestolen word door de belasting criminelen .</t>
  </si>
  <si>
    <t>Ik voel me vanalles maar heb geen idee waar u op doelt met deze vraag</t>
  </si>
  <si>
    <t>Sittardenaar</t>
  </si>
  <si>
    <t>Induvidueel onafhankelijke inwoner.</t>
  </si>
  <si>
    <t>gelukkig mens die er naar streeft andere mensen gelukkiger te maken</t>
  </si>
  <si>
    <t>een meedenkende european,maar ook limburger</t>
  </si>
  <si>
    <t>ik ben een maastrichtenaar dat is heel anders</t>
  </si>
  <si>
    <t>ik voel mij een mens omringd door de hele wereld.</t>
  </si>
  <si>
    <t>democraat</t>
  </si>
  <si>
    <t>verraden en aan Europa verkocht door de nederlandse politici</t>
  </si>
  <si>
    <t>Klein zeilbootje temidden van lompe tankers</t>
  </si>
  <si>
    <t>Mens met emoties en realisme</t>
  </si>
  <si>
    <t>Xx</t>
  </si>
  <si>
    <t>Burger wonend in Nederland</t>
  </si>
  <si>
    <t>Maaslander, Limburger</t>
  </si>
  <si>
    <t>Melkkoe tbv linkse hobbies...</t>
  </si>
  <si>
    <t>nederlander en west europeaan</t>
  </si>
  <si>
    <t>Niet gehoord mens!</t>
  </si>
  <si>
    <t>klein onderdeel van een grote wereld.</t>
  </si>
  <si>
    <t>Bredanaar</t>
  </si>
  <si>
    <t>slachtoffer in een door massa-immigratie verziekt kutland dankzij smerig linkse gezwellen</t>
  </si>
  <si>
    <t>OIRSCHOTENAAR</t>
  </si>
  <si>
    <t>Ik voel mij een melkkoe van de EU</t>
  </si>
  <si>
    <t>Burger die een andere mening heeft dan de meeste mensen in mijn omgeving. En me vaak erger aan de om</t>
  </si>
  <si>
    <t>Olifant</t>
  </si>
  <si>
    <t>BRABANDER</t>
  </si>
  <si>
    <t>Tevreden Mens</t>
  </si>
  <si>
    <t>brabander</t>
  </si>
  <si>
    <t>oprechte inwoner van Nederland</t>
  </si>
  <si>
    <t>kritische wereldburger</t>
  </si>
  <si>
    <t>gelukkig mens waar ik leef.</t>
  </si>
  <si>
    <t>Een Zeews Vlaming</t>
  </si>
  <si>
    <t>echte Nederlander</t>
  </si>
  <si>
    <t>Kempenaar</t>
  </si>
  <si>
    <t>Westbrabander met dorpse wortels.</t>
  </si>
  <si>
    <t>mensen-mens</t>
  </si>
  <si>
    <t>een Nederlander die heel scepsis staat tegen over bemoeizucht van Brussel</t>
  </si>
  <si>
    <t>Nederlander. en hoop dat die ook krijgen waar ze  voor werken. Assiel zoekers ontvangen geld ons!!!!</t>
  </si>
  <si>
    <t>Brabander in hart en nieren</t>
  </si>
  <si>
    <t>Agnost</t>
  </si>
  <si>
    <t>onderdrukt persoon</t>
  </si>
  <si>
    <t>brabantse nederlander</t>
  </si>
  <si>
    <t>Wandelaar die in de bomen het bos niet meer ziet!</t>
  </si>
  <si>
    <t>Twentenaar, aangezien ik daar geboren ben.</t>
  </si>
  <si>
    <t>Noord-West Europeaan</t>
  </si>
  <si>
    <t>Oirschotenaar</t>
  </si>
  <si>
    <t>Hollandse man</t>
  </si>
  <si>
    <t>Cuijkenaar</t>
  </si>
  <si>
    <t>Nederlander ( of een kind van God)</t>
  </si>
  <si>
    <t>Mezelf. Niet bepaald de behoefte mezelf als iets te identificeren.</t>
  </si>
  <si>
    <t>Knecht van de overheid</t>
  </si>
  <si>
    <t>echte Brabander</t>
  </si>
  <si>
    <t>Echte brabander.</t>
  </si>
  <si>
    <t>Brabo</t>
  </si>
  <si>
    <t>Speelbal van de politiek en rijken in Nederland en daarbuiten</t>
  </si>
  <si>
    <t>waalrenaar</t>
  </si>
  <si>
    <t>Slaaf van de EU</t>
  </si>
  <si>
    <t>bewoner van de Aarde.</t>
  </si>
  <si>
    <t>Brabander,(ben van origine Limburger) Bourgondiër, levensgenieter, vader &amp; een gewaardeerde collega</t>
  </si>
  <si>
    <t>Afgehaakte</t>
  </si>
  <si>
    <t>Pion van de Europese politiek</t>
  </si>
  <si>
    <t>persoon met een duidelijke eigen mening</t>
  </si>
  <si>
    <t>Onbegrepen en niet gehoorde Brabander</t>
  </si>
  <si>
    <t>locale man</t>
  </si>
  <si>
    <t>rechtse blanke man.</t>
  </si>
  <si>
    <t>In de steek gelaten door onze leiders</t>
  </si>
  <si>
    <t>Brabantse</t>
  </si>
  <si>
    <t>belastingbetalende, hardwerkende burger</t>
  </si>
  <si>
    <t>Homo sapiens</t>
  </si>
  <si>
    <t>Hollander in Brabant</t>
  </si>
  <si>
    <t>Buitengeslotene</t>
  </si>
  <si>
    <t>Echte nederlander</t>
  </si>
  <si>
    <t>Echte Brabo en trotse Nederlander.</t>
  </si>
  <si>
    <t>Eindhovenaar</t>
  </si>
  <si>
    <t>Gezegend mens</t>
  </si>
  <si>
    <t>Mens maar bovenal tegenwoordig een vreemde in mijn eigen land.</t>
  </si>
  <si>
    <t>Een happy mens</t>
  </si>
  <si>
    <t>Nederlander uit de provincie Noord Brabant</t>
  </si>
  <si>
    <t>Moderne slaaf</t>
  </si>
  <si>
    <t>West-Fries</t>
  </si>
  <si>
    <t>depressief man het ergste moet nog komen</t>
  </si>
  <si>
    <t>Vrij mens, al staat dat de laatste jaren erg onder druk. M.a.w.: het wordt er niet beter op.</t>
  </si>
  <si>
    <t>mens dat zijn best doet.</t>
  </si>
  <si>
    <t>Brabander die het belang inziet van een sterk en eensgezind europa</t>
  </si>
  <si>
    <t>Nationale Nederlander</t>
  </si>
  <si>
    <t>Riethovenaar.</t>
  </si>
  <si>
    <t>Tevreden Nederlander die trots is op Nederland.</t>
  </si>
  <si>
    <t>tevreden eindhovenaar</t>
  </si>
  <si>
    <t>Mens die door de regering zwaar belazerd is</t>
  </si>
  <si>
    <t>Zuid Nederlander</t>
  </si>
  <si>
    <t>teleurgesteld mens</t>
  </si>
  <si>
    <t>men die echte vrijheid wil</t>
  </si>
  <si>
    <t>Aardbolbewoner</t>
  </si>
  <si>
    <t>Op mijn 64-jarige leeftijd sinds enkele jaren een Bezorgde Brabander, Nederlander en Europeaan.</t>
  </si>
  <si>
    <t>Roosendaler</t>
  </si>
  <si>
    <t>nederlander met de wens in europa over ons eigen land te mogen beslissen en niet alles door europa t</t>
  </si>
  <si>
    <t>vrije maar bezorgde Brabander.</t>
  </si>
  <si>
    <t>Bourgondiër</t>
  </si>
  <si>
    <t>echte Bergenaar= (Bergen op Zoom)</t>
  </si>
  <si>
    <t>een persoon waar de landelijk politiek behalve de BBB niet naar wordt geluisterd</t>
  </si>
  <si>
    <t>Tilburger</t>
  </si>
  <si>
    <t>Ook een wereldburger</t>
  </si>
  <si>
    <t>Gelukkige Brabo</t>
  </si>
  <si>
    <t>roepende in de links globalistische woestijn</t>
  </si>
  <si>
    <t>Vergeten nederlander.</t>
  </si>
  <si>
    <t>ook wel een wereldburger</t>
  </si>
  <si>
    <t>zwaluwnaar (lage Zwaluwe)</t>
  </si>
  <si>
    <t>Oké</t>
  </si>
  <si>
    <t>Mens?</t>
  </si>
  <si>
    <t>Trotse Nederlander</t>
  </si>
  <si>
    <t>Mens ;-)</t>
  </si>
  <si>
    <t>Onderdeel van deze wereld</t>
  </si>
  <si>
    <t>Mens van vlees en bloed</t>
  </si>
  <si>
    <t>brabander in Nederland. Ik besef wel degelijk het verschil tussen de randstad en Brabant.</t>
  </si>
  <si>
    <t>Brabandse</t>
  </si>
  <si>
    <t>gelukkig mens, dat ik in een land als Nederland mag leven. Daarnaast ben ik een echte Brabander.</t>
  </si>
  <si>
    <t>heel gemiddeld</t>
  </si>
  <si>
    <t>zelfstandig mens</t>
  </si>
  <si>
    <t>Dorpeling</t>
  </si>
  <si>
    <t>Nederlander, wanneer alle normen en waarden eens hersteld worden!</t>
  </si>
  <si>
    <t>Vreemde in mijn eigen land door deze regering</t>
  </si>
  <si>
    <t>Prima mens</t>
  </si>
  <si>
    <t>Brabander want ik be gasrvrij en eerlijk</t>
  </si>
  <si>
    <t>Betrokken wereldburger</t>
  </si>
  <si>
    <t>Brabander, maar geen onderdeel van europa</t>
  </si>
  <si>
    <t>Brabander.  Het  is tijd dat wij eerst komen.</t>
  </si>
  <si>
    <t>Zuid Nederlandse</t>
  </si>
  <si>
    <t>mens en besef dat iedereen op deze wereld van elkaar afhankelijk en voor elkaar verantwoordelijk is</t>
  </si>
  <si>
    <t>Milieu activist</t>
  </si>
  <si>
    <t>Ik voel mij een europeaan</t>
  </si>
  <si>
    <t>Import brabander,</t>
  </si>
  <si>
    <t>een ereldburger</t>
  </si>
  <si>
    <t>Mens met medemensen , ongeacht afkomst, kleur etc</t>
  </si>
  <si>
    <t>Vooral Nederlander daarna wereldburger</t>
  </si>
  <si>
    <t>wereldburger die over de grenzen van zijn eigen land probeert heen te kijken.</t>
  </si>
  <si>
    <t>Visionair</t>
  </si>
  <si>
    <t>Wereldburger met wortels in Europa, Nederland, Brabant &amp; Vught</t>
  </si>
  <si>
    <t>Slagzin.</t>
  </si>
  <si>
    <t>Nederlander in Europa</t>
  </si>
  <si>
    <t>Molukker</t>
  </si>
  <si>
    <t>autonome wereldburger.</t>
  </si>
  <si>
    <t>Bourgondische Brabander</t>
  </si>
  <si>
    <t>gelukkig mens dat ik hier mag wonen en werken.</t>
  </si>
  <si>
    <t>Brabander gekneed in Nederlands deeg</t>
  </si>
  <si>
    <t>Zelfstandig, zelfdenkende wereldburger</t>
  </si>
  <si>
    <t>wereld burger en trotse Brainport bewoner</t>
  </si>
  <si>
    <t>Brabander waar ik trots op ben en zie dit afglijden door de verschillende crisissen</t>
  </si>
  <si>
    <t>Nederlander al hoewel hier afbreuk aan wordt gedaan door inkomers die ons hun wil aan het opleggen</t>
  </si>
  <si>
    <t>Zelfdenkende wereldburger</t>
  </si>
  <si>
    <t>wereldburger met zijn roots in Brabant</t>
  </si>
  <si>
    <t>een bezorgde en meelevende bewoner van deze aarde</t>
  </si>
  <si>
    <t>... inwoner van mijn omgeving...</t>
  </si>
  <si>
    <t>Goirlenaar</t>
  </si>
  <si>
    <t>WERELDBURGER: "VROEGER WAS MIJN DORP DE WERELD; NU IS DE WERELD MIJN DORP."</t>
  </si>
  <si>
    <t>dankbaar en tevreden mens</t>
  </si>
  <si>
    <t>integer mens</t>
  </si>
  <si>
    <t>Bosschenaar</t>
  </si>
  <si>
    <t>wereldburger  die zich zorgen maakt over de toekomst van onze aarde</t>
  </si>
  <si>
    <t>Kind van Moeder Aarde. Alleen zij is goed voor mij.  Al die politekers, puppets on a string.</t>
  </si>
  <si>
    <t>een Fries ' om utens' (buiten)</t>
  </si>
  <si>
    <t>Een persoon die niet tegen onrecht kan en hekel aan praters maar geen doeners</t>
  </si>
  <si>
    <t>Burger van het universum en verder</t>
  </si>
  <si>
    <t>vrouw in een door kapitalisme gedomineerde wereld (dit is niet positief)</t>
  </si>
  <si>
    <t>Christelijke Nederlander</t>
  </si>
  <si>
    <t>inwoner van Nederland die is gehecht aan de streek maar niet aan de provincie/woonplaats</t>
  </si>
  <si>
    <t>Een wereldburger</t>
  </si>
  <si>
    <t>medeverantwoordelijke.</t>
  </si>
  <si>
    <t>één van velen</t>
  </si>
  <si>
    <t>bofkont</t>
  </si>
  <si>
    <t>Uniek mens</t>
  </si>
  <si>
    <t>Tilburgse</t>
  </si>
  <si>
    <t>Zeeuws-Vlaamse-Brabander</t>
  </si>
  <si>
    <t>Sociaal- en klimaatbewuste ondernemer en moeder</t>
  </si>
  <si>
    <t>breed geïnteresseerde en constructief kritische burger</t>
  </si>
  <si>
    <t>Empatisch mens</t>
  </si>
  <si>
    <t>Vrouw, ondernemer, die geen vertrouwen meer heeft in de politiek</t>
  </si>
  <si>
    <t>Christen in Europa</t>
  </si>
  <si>
    <t>burger die niet vaak gehoord wordt!</t>
  </si>
  <si>
    <t>Burger die met verbazing kijkt naar de ontwikkelingen. Korte termijn denken, kortzichtig eigenbelang</t>
  </si>
  <si>
    <t>Brabander ongacht in welk land ik woon</t>
  </si>
  <si>
    <t>individualist met mijn eigen visie op de politiek</t>
  </si>
  <si>
    <t>zuiderling en ben blij dat ik in een dorp in Brabant woon.</t>
  </si>
  <si>
    <t>"wereldburger"</t>
  </si>
  <si>
    <t>Getogen Brabantse</t>
  </si>
  <si>
    <t>--</t>
  </si>
  <si>
    <t>Europese burger uit Nederland en wonende in de wijk Zanddonk van de gemeente Waalwijk</t>
  </si>
  <si>
    <t>Nederlander, met een beetje Brits in mij.</t>
  </si>
  <si>
    <t>Buitenstaander in eigen land.</t>
  </si>
  <si>
    <t>Gemertenaar</t>
  </si>
  <si>
    <t>voornamelijk een wereldburger met hart voor een ieder die dat nodig heeft</t>
  </si>
  <si>
    <t>Brabander in Europa... in een wereld die het steeds moeilijker heeft...</t>
  </si>
  <si>
    <t>Schreeuwende in de woestijn.</t>
  </si>
  <si>
    <t>een nuchtere Brabander, die betrokken is met de maatschappij, die wil werken voor zijn inkomen.</t>
  </si>
  <si>
    <t>Geïnteresseerd mensen mens.</t>
  </si>
  <si>
    <t>wereldburger in Europa</t>
  </si>
  <si>
    <t>eenling</t>
  </si>
  <si>
    <t>Goed</t>
  </si>
  <si>
    <t>kritische burger</t>
  </si>
  <si>
    <t>Zeeuw (geboortegrond blijf belangrijk)</t>
  </si>
  <si>
    <t>Limburger, omdat ik daar geboren ben.</t>
  </si>
  <si>
    <t>Europeaan met politieke/maatschappelijke/culturele betrokkenheid bij Indonesie~</t>
  </si>
  <si>
    <t>Nomade, want ik werk veel in Limburg en zou daar mee willen stemmen.</t>
  </si>
  <si>
    <t>Burger die niets te zeggen heeft in een ambtenaren/regeltjes dictatuur.</t>
  </si>
  <si>
    <t>Ontheemd persoon</t>
  </si>
  <si>
    <t>bewoner van deze wereld</t>
  </si>
  <si>
    <t>Geboren jongen uit Curaçao</t>
  </si>
  <si>
    <t>Gewoon mens</t>
  </si>
  <si>
    <t>Indo-Caraïbische Nederlander</t>
  </si>
  <si>
    <t>nederlandse</t>
  </si>
  <si>
    <t>Hilversummer</t>
  </si>
  <si>
    <t>Mijzelf. Ik voel niet iemand of iets anders omdat ik in een hokje geplaatst moet worden. Ik ben ik.</t>
  </si>
  <si>
    <t>Zelere burger</t>
  </si>
  <si>
    <t>gelukkig mens dat in relatieve vrijheid leeft</t>
  </si>
  <si>
    <t>Rotterdammer die vanwege het werk in Noord Holland is gaan wonen</t>
  </si>
  <si>
    <t>Hagenees</t>
  </si>
  <si>
    <t>Alkmaarder</t>
  </si>
  <si>
    <t>Vrolijke Flierefluiter</t>
  </si>
  <si>
    <t>Mens, die gerespecteerd dient te worden door alle partijen!</t>
  </si>
  <si>
    <t>beetje moe ? ;- )</t>
  </si>
  <si>
    <t>Nederlander maar neig steeds meer naar het ‘Zwitser’ worden.</t>
  </si>
  <si>
    <t>Amsterdammer</t>
  </si>
  <si>
    <t>Verantwoordelijk burger</t>
  </si>
  <si>
    <t>NEDERLANDER</t>
  </si>
  <si>
    <t>Onafhankelijke</t>
  </si>
  <si>
    <t>Slachtoffer van de hedendaagse politiek!!</t>
  </si>
  <si>
    <t>een inwoner van een land van inspraak en veiligheid</t>
  </si>
  <si>
    <t>Gewoon een Nederlander</t>
  </si>
  <si>
    <t>Purmerender</t>
  </si>
  <si>
    <t>niet gehoorde burger.</t>
  </si>
  <si>
    <t>Weteldburger</t>
  </si>
  <si>
    <t>Vrouwelijke Nederlnder</t>
  </si>
  <si>
    <t>Een nobody dankzij deze politiek. Je telt alleen mee als je veel geld gebt.</t>
  </si>
  <si>
    <t>dorpsfiguur</t>
  </si>
  <si>
    <t>inwoner van een rijk gedeelte van de wereld</t>
  </si>
  <si>
    <t>Einzelgänger</t>
  </si>
  <si>
    <t>Geen hollander</t>
  </si>
  <si>
    <t>Klungel</t>
  </si>
  <si>
    <t>echte nederlandse.</t>
  </si>
  <si>
    <t>Velsenaar</t>
  </si>
  <si>
    <t>Wijk aan Zeeer</t>
  </si>
  <si>
    <t>Hollandse die buitenlander is in eigen land</t>
  </si>
  <si>
    <t>Nederlandse vrouw .</t>
  </si>
  <si>
    <t>gewoon, normaal denkend mens, die zich net laat opjutten door derden.</t>
  </si>
  <si>
    <t>Echte hollandse</t>
  </si>
  <si>
    <t>Gelukkige Nederlandse</t>
  </si>
  <si>
    <t>dorpse</t>
  </si>
  <si>
    <t>Betrokken bij Nederland en onze cultuur en geschiedenis</t>
  </si>
  <si>
    <t>Individueel die leeftijd de de planeet aarden</t>
  </si>
  <si>
    <t>Nederlander en Amsterdammer</t>
  </si>
  <si>
    <t>vrije inwoner van Nederland</t>
  </si>
  <si>
    <t>Katholiek.</t>
  </si>
  <si>
    <t>zaankanter</t>
  </si>
  <si>
    <t>Door de staat in de steek gelaten burger</t>
  </si>
  <si>
    <t>europeaan, een mens verbonden met mensen.</t>
  </si>
  <si>
    <t>Deel van een dorp met een beperkt sociaal aantal mensen</t>
  </si>
  <si>
    <t>Delftenaar / Amsterdammer</t>
  </si>
  <si>
    <t>Ondergeschikte in eigen land</t>
  </si>
  <si>
    <t>Volendam.mmer</t>
  </si>
  <si>
    <t>noord Amsterdammer</t>
  </si>
  <si>
    <t>Roepende in de woestijn</t>
  </si>
  <si>
    <t>Nuchtere Nederlander en ook een west-Europeaan..Maar ook een wereldburger, zolang de normen en waar</t>
  </si>
  <si>
    <t>Bewoner van een nietszeggend land</t>
  </si>
  <si>
    <t>Wereldburgerlul</t>
  </si>
  <si>
    <t>Nederlander van franse afkomst</t>
  </si>
  <si>
    <t>nederlander. blij dat ik in dit land geboren ben</t>
  </si>
  <si>
    <t>West Fries</t>
  </si>
  <si>
    <t>Bedrogen burger met veel.liefde voor mensen die net als ik de afgelopen tijd zijn belazerd door Rutt</t>
  </si>
  <si>
    <t>Hollander die hol. gewoonten, gebruiken en tradities wil behouden. Word door linkse maffia vernietig</t>
  </si>
  <si>
    <t>texelaar</t>
  </si>
  <si>
    <t>Ik voel me een Nederlander</t>
  </si>
  <si>
    <t>Onbelangrijke burger , VVD,CDA,cu en D’66 denderen verder door met de mentale verwoesting van nederl</t>
  </si>
  <si>
    <t>mens die ook zelf nadenkt.</t>
  </si>
  <si>
    <t>Eeen sociaal betrokken persoon.</t>
  </si>
  <si>
    <t>fatsoenlijke democraat</t>
  </si>
  <si>
    <t>Nederlander en Europeaan.</t>
  </si>
  <si>
    <t>Gelukkig</t>
  </si>
  <si>
    <t>persoon die  politiek maatschappelijk niet (meer)eenduidig te plaatsen is</t>
  </si>
  <si>
    <t>Zoekende en ontevreden burger</t>
  </si>
  <si>
    <t>Bewoner van NoordHolland</t>
  </si>
  <si>
    <t>Amsterdamer</t>
  </si>
  <si>
    <t>In veel opzichten betrokken bewuste burger</t>
  </si>
  <si>
    <t>Texelaar</t>
  </si>
  <si>
    <t>Europese inwoner</t>
  </si>
  <si>
    <t>Nexiter</t>
  </si>
  <si>
    <t>Omdat ik in europa leef. Vind ik het wel belangrijk</t>
  </si>
  <si>
    <t>Deelnemer aan de democratie</t>
  </si>
  <si>
    <t>Zeeuw in Europa</t>
  </si>
  <si>
    <t>Een roepende in de woestijn zolang er geen referendum plaats vindt,</t>
  </si>
  <si>
    <t>stedeling</t>
  </si>
  <si>
    <t>Em Hilversummer</t>
  </si>
  <si>
    <t>tevreden mens</t>
  </si>
  <si>
    <t>Nederland is  Nederland niet meer.</t>
  </si>
  <si>
    <t>Een Fries in noordholland😋</t>
  </si>
  <si>
    <t>Ondergewaarde burger</t>
  </si>
  <si>
    <t>Burger met rechten</t>
  </si>
  <si>
    <t>Mens van mijzelf</t>
  </si>
  <si>
    <t>Een van de vele mensen op de wereld</t>
  </si>
  <si>
    <t>Individueel</t>
  </si>
  <si>
    <t>Volwassenen vrouw die haar eigen leven leidt in het werelddorp Amsterdam!</t>
  </si>
  <si>
    <t>Europeaan, en hoe Nederland zich ontwikkeld voel ik er mij steeds minder thuis.</t>
  </si>
  <si>
    <t>ongewild persoon in eigen land!</t>
  </si>
  <si>
    <t>Aalsmeerder</t>
  </si>
  <si>
    <t>Tweede of derde rangsburger als geboren Nederlandse.</t>
  </si>
  <si>
    <t>Amsterdamse</t>
  </si>
  <si>
    <t>bevoorrecht mens in vergelijking met vluchtelingen en mensen die in moeilijke leefomstandigheden won</t>
  </si>
  <si>
    <t>onbelangrijke</t>
  </si>
  <si>
    <t>Straatgenoot</t>
  </si>
  <si>
    <t>Individu met een eigen mening</t>
  </si>
  <si>
    <t>Nederlander, maar kan mij ook met andere nationaliteiten verbinden.</t>
  </si>
  <si>
    <t>Amsterdamse. : )</t>
  </si>
  <si>
    <t>Autochtone Nederlander</t>
  </si>
  <si>
    <t>Nederlander die Nederlandse politiek niet meer begrijpt momenteel</t>
  </si>
  <si>
    <t>Amstelveense</t>
  </si>
  <si>
    <t>Aan alle kanten genaaid mens</t>
  </si>
  <si>
    <t>gelukkig mens in een vrij land</t>
  </si>
  <si>
    <t>kleine stem in het geheel.</t>
  </si>
  <si>
    <t>Nederlander, die zeer verbonden is met Europa.</t>
  </si>
  <si>
    <t>Nederlander .</t>
  </si>
  <si>
    <t>inwoner en deel van het grote geheel.</t>
  </si>
  <si>
    <t>ik ben nederlander maar heb 0.0 dat er iets gedaan wordt ten gunste van de nederlander</t>
  </si>
  <si>
    <t>Klein speldje op de wereldbol</t>
  </si>
  <si>
    <t>geboren en getogen Nederlander</t>
  </si>
  <si>
    <t>Gelukkig persoon</t>
  </si>
  <si>
    <t>Amsterdammer.</t>
  </si>
  <si>
    <t>Steeds meer een vreemde in mijn eigen land</t>
  </si>
  <si>
    <t>wereldburger, zou overal en ook  in iedere gemeente kunnen wonen</t>
  </si>
  <si>
    <t>een Nederlander met bepaalde opvattingen</t>
  </si>
  <si>
    <t>Ongehoorde nederlander</t>
  </si>
  <si>
    <t>Westfries</t>
  </si>
  <si>
    <t>Niet gehoorde Nederlander</t>
  </si>
  <si>
    <t>nederlander in europa</t>
  </si>
  <si>
    <t>mens op aarde</t>
  </si>
  <si>
    <t>mens met een open blik voor de ondernemer maar ook voor de omgeving en de natuur</t>
  </si>
  <si>
    <t>blanke vrouw</t>
  </si>
  <si>
    <t>organisme</t>
  </si>
  <si>
    <t>Persoon(?)</t>
  </si>
  <si>
    <t>Nederlander die liever Amerikaan had willen zijn.</t>
  </si>
  <si>
    <t>Uitgekotste coronascepticus</t>
  </si>
  <si>
    <t>Financier van een te grote overheid</t>
  </si>
  <si>
    <t>antikapitalist &amp; antifascist</t>
  </si>
  <si>
    <t>Bezorgde Europeaan die twijfelt aan de slagkracht en functionaliteit van Brussel en de lidstaten</t>
  </si>
  <si>
    <t>Duurzame ondernemer zonder grenzen</t>
  </si>
  <si>
    <t>persoon omringd door te veel idioten.</t>
  </si>
  <si>
    <t>Noord Hollander</t>
  </si>
  <si>
    <t>Stop met deze rare arbitraire grenzen en nationalistische gevoelens</t>
  </si>
  <si>
    <t>Gewone man die werkt voor zijn centen en ziet dat Europa failliet is en gaat.</t>
  </si>
  <si>
    <t>Zwanenburger.</t>
  </si>
  <si>
    <t>Een Westfries</t>
  </si>
  <si>
    <t>Nederlander die kritisch kan reflecteren op Nederland en de rol van NL in de wereld</t>
  </si>
  <si>
    <t>vooral een Nederlander</t>
  </si>
  <si>
    <t>Ik voel mij een mooi mens</t>
  </si>
  <si>
    <t>deelnemer van verschillende groepen</t>
  </si>
  <si>
    <t>mens die het grotere geheel belangrijk vindt</t>
  </si>
  <si>
    <t>Ik ben Nederlander, maar 'voel'. me een blanke middle class man van mid-vijftig met eigen huis.</t>
  </si>
  <si>
    <t>Ongebonden wereldburger</t>
  </si>
  <si>
    <t>Mokumer</t>
  </si>
  <si>
    <t>Hollander.</t>
  </si>
  <si>
    <t>Ik voel mij een mens in Gods schepping</t>
  </si>
  <si>
    <t>Noord-West Europeaan en voel veel verwantschap met Belgen, Duitsers, Scandinaviërs, Engelsen en Iere</t>
  </si>
  <si>
    <t>Amsterdammer die woont in Hilversum</t>
  </si>
  <si>
    <t>zelfstandig individu , dat het betreurt Ndederlander te zijn</t>
  </si>
  <si>
    <t>Regiomens</t>
  </si>
  <si>
    <t>nederlandse europeaan</t>
  </si>
  <si>
    <t>Gelukkig mens in een wereld vol mensen</t>
  </si>
  <si>
    <t>Nederlander pur sang</t>
  </si>
  <si>
    <t>Brabander in noord holland, maar wil niet meer terug naar brabant</t>
  </si>
  <si>
    <t>kameleon, ik voeg mij tot een bepaald niveau in een groep</t>
  </si>
  <si>
    <t>sociale soloist iemand die een Eigen Huis  als  eigendom dat vollediggebruikt moet worden beschouwd.</t>
  </si>
  <si>
    <t>Europeaan en Nederlander</t>
  </si>
  <si>
    <t>intelligente, veelzijdige, hoogopgeleide, hoogopgeleiden, atheïstische, sportieve, vrijdenker.</t>
  </si>
  <si>
    <t>Gelukkige Nederlander in Europa</t>
  </si>
  <si>
    <t>.... mens.</t>
  </si>
  <si>
    <t>ongelukkig met het huidige politieke systeem</t>
  </si>
  <si>
    <t>Westerling</t>
  </si>
  <si>
    <t>amsterdammer en wereldburger</t>
  </si>
  <si>
    <t>Verontruste boze burger</t>
  </si>
  <si>
    <t>Teleurgestelde kiezer</t>
  </si>
  <si>
    <t>Haarlemmer</t>
  </si>
  <si>
    <t>Noord-Hollandse Limburger</t>
  </si>
  <si>
    <t>Verbonden met mijn vriendenkring</t>
  </si>
  <si>
    <t xml:space="preserve"> Voor Europa voel ik mij een pinautomaat</t>
  </si>
  <si>
    <t>meisje uit de Betuwe die in Amsterdam woont.</t>
  </si>
  <si>
    <t>inwoner uit 'T Gooi/Gooisch. Ik voel mij meer verbonden met de regio waar ik woon</t>
  </si>
  <si>
    <t>Hilversumse</t>
  </si>
  <si>
    <t>Haarlemer ondanks woning in Heemstede</t>
  </si>
  <si>
    <t>Verdrevene in mijn eigen land</t>
  </si>
  <si>
    <t>Wereldburger uit het Westen</t>
  </si>
  <si>
    <t>Loosdrechter</t>
  </si>
  <si>
    <t>Nederlander met ruimte voor andere medelanders, maar dan moet daar wel woongelegenheid voor zijn</t>
  </si>
  <si>
    <t>westerse wereldburger</t>
  </si>
  <si>
    <t>inwoner van een open inrichting</t>
  </si>
  <si>
    <t>mens die om het welzijn van dier en mens geeft</t>
  </si>
  <si>
    <t>Betrokken inwoner</t>
  </si>
  <si>
    <t>?</t>
  </si>
  <si>
    <t>Bezoeker. In eigen land</t>
  </si>
  <si>
    <t>soms een kritische éénling in een maatschappij die voor een groot deel niet zelf meer nadenkt</t>
  </si>
  <si>
    <t>Is een zin die ik in dit kader niet kan afmaken</t>
  </si>
  <si>
    <t>Nooit over nagedacht.</t>
  </si>
  <si>
    <t>Europese vrouw op leeftijd.</t>
  </si>
  <si>
    <t>In Nederland geboren Wereldburger</t>
  </si>
  <si>
    <t>goed geinformeerde randstedeling</t>
  </si>
  <si>
    <t>Een niet gehoorde nederlander. Als nederland mijn huis is  wordt t al jaren uitgewoond en gesloopt.</t>
  </si>
  <si>
    <t>Waterlander</t>
  </si>
  <si>
    <t>cosmopoliet</t>
  </si>
  <si>
    <t>Europees</t>
  </si>
  <si>
    <t>burger van een van een vrij land</t>
  </si>
  <si>
    <t>bevoorrechte vrouw geboren in een bevoorrechte cultuur</t>
  </si>
  <si>
    <t>Een beetje van alles en niks</t>
  </si>
  <si>
    <t>Een westerse vrouw</t>
  </si>
  <si>
    <t>Buitenstaander uit mijn eigen thuisland</t>
  </si>
  <si>
    <t>Engelander/Nederlander half om half</t>
  </si>
  <si>
    <t>Nederlander in de eerste plaats, ook wel Spanjaard (afkomst), dan Europeaan en dan wereldburger</t>
  </si>
  <si>
    <t>Engelsman die ook deels Nederlands is</t>
  </si>
  <si>
    <t>Nederlander omdat dit een van de beste landen ter wereld is om te wonen.</t>
  </si>
  <si>
    <t>ongehoorde stem</t>
  </si>
  <si>
    <t>Een bewoner van deze aardbol</t>
  </si>
  <si>
    <t>Zweed die Nederlands is geworden in Europa</t>
  </si>
  <si>
    <t>een wereldburger, we hebben maar één aarde.</t>
  </si>
  <si>
    <t>Nederlander met een Europees hart</t>
  </si>
  <si>
    <t>persoon die van zijn land houdt en een goed leven voor elke Nederlander wil</t>
  </si>
  <si>
    <t>Nederlander, Randstedeling, Europeaan</t>
  </si>
  <si>
    <t>Berger</t>
  </si>
  <si>
    <t>een mens</t>
  </si>
  <si>
    <t>intelectueel</t>
  </si>
  <si>
    <t>Burger van een democratische rechtstaat</t>
  </si>
  <si>
    <t>Hoofddorper</t>
  </si>
  <si>
    <t>Venlo Europeaan</t>
  </si>
  <si>
    <t>Individu die niet geheel zonder anderen kan</t>
  </si>
  <si>
    <t>Duale burger</t>
  </si>
  <si>
    <t>mens dat toevallig in Nederland woont.</t>
  </si>
  <si>
    <t>mens en wereldbewoner</t>
  </si>
  <si>
    <t>gelukkige Europese</t>
  </si>
  <si>
    <t>linkse activiste die verraden is door links</t>
  </si>
  <si>
    <t>mens in verbondenheid met de mensen die ik ontmoet</t>
  </si>
  <si>
    <t>betrokken bij mensen, mens</t>
  </si>
  <si>
    <t>Politiek geinteresserde Amsterdamse vrouw</t>
  </si>
  <si>
    <t>Hindoestaans Surinaamse Nederlander</t>
  </si>
  <si>
    <t>Burger met een kleur</t>
  </si>
  <si>
    <t>halfbloed</t>
  </si>
  <si>
    <t>Europese</t>
  </si>
  <si>
    <t>Staatsburger</t>
  </si>
  <si>
    <t>humanist</t>
  </si>
  <si>
    <t>fanatieke Europeaan.</t>
  </si>
  <si>
    <t>fanatieke Democraat</t>
  </si>
  <si>
    <t>mens op deze aarde met een verantwoordelijkheid naar andere levenden</t>
  </si>
  <si>
    <t>minderheid in verband met mijn Turkse achtergrond</t>
  </si>
  <si>
    <t>Mens van de wereld</t>
  </si>
  <si>
    <t>Antilliaan</t>
  </si>
  <si>
    <t>trotse Nederlander die haar land niet meer zo herkent</t>
  </si>
  <si>
    <t>Surinamer</t>
  </si>
  <si>
    <t>zelfstandig funtionerend mens.</t>
  </si>
  <si>
    <t>unieke wereldburger die zijn eigen ding doet, no matter what, behalve de wet</t>
  </si>
  <si>
    <t>Niet meer gehoorde burger</t>
  </si>
  <si>
    <t>Roepende in de woestijn. Net als zovelen</t>
  </si>
  <si>
    <t>nuchtere Nederlander</t>
  </si>
  <si>
    <t>zelfstanig denkende nederlander</t>
  </si>
  <si>
    <t>tukker</t>
  </si>
  <si>
    <t>Ongehoorde Nederlander.</t>
  </si>
  <si>
    <t>Haaksbergenaar</t>
  </si>
  <si>
    <t>zelfstandig en vrij mens maar voor voor hoe lang nog…..</t>
  </si>
  <si>
    <t>ik ben Nederlander, maar zolangsamenhand voel ik mij een paria in mijn eigen land.</t>
  </si>
  <si>
    <t>Almelose</t>
  </si>
  <si>
    <t>mens die met verbazing kijkt naar de wereld om mij heen.</t>
  </si>
  <si>
    <t>Gewone betrokken burger by</t>
  </si>
  <si>
    <t>Een plattelander</t>
  </si>
  <si>
    <t>Twentenaar</t>
  </si>
  <si>
    <t>Deventenaar</t>
  </si>
  <si>
    <t>Kampenaar</t>
  </si>
  <si>
    <t>Noorderling, Fries, beetje Drents/Gronings en klein beetje Tielenaar/Betuwenaar</t>
  </si>
  <si>
    <t>Mens in een wereld welke in chaos verkeert en heb niet het gevoel daar zelf iets aan te kunnen doen.</t>
  </si>
  <si>
    <t>Zwollenaar</t>
  </si>
  <si>
    <t>Inwoner van het mooie platteland</t>
  </si>
  <si>
    <t>Noorderling, omdat dat het deel van Nederland is waarin ik woon, Friesland is dichterbij.</t>
  </si>
  <si>
    <t>Internationaal Socialist</t>
  </si>
  <si>
    <t>gezinsman</t>
  </si>
  <si>
    <t>Breed georiënteerde Europeaan</t>
  </si>
  <si>
    <t>druppel die de emmer kan doen overlopen.</t>
  </si>
  <si>
    <t>Nederlander met hart voor de agrarische sector</t>
  </si>
  <si>
    <t>blauwvinger (Zwollenaar)</t>
  </si>
  <si>
    <t>Een buitenlander in mijn eigen regio</t>
  </si>
  <si>
    <t>Tukker die over grenzen heenstapt</t>
  </si>
  <si>
    <t>Ik voel mij een Nederlander en hoop dat onze Nederlandse autonomie blijft bestaan.</t>
  </si>
  <si>
    <t>mens. Ik heb niks met provinciale identiteit. Ik zou net zo lief in de Randstad kunnen wonen.</t>
  </si>
  <si>
    <t>hollander, absoluut  GEEN eu burger.</t>
  </si>
  <si>
    <t>Vaak niet gehoord.</t>
  </si>
  <si>
    <t>Steenwijkerwoldiger</t>
  </si>
  <si>
    <t>een nederlander in haart en nieren</t>
  </si>
  <si>
    <t>een wereldburger</t>
  </si>
  <si>
    <t xml:space="preserve">                      gelukkige Nederlandse burger op de hele grote wereld</t>
  </si>
  <si>
    <t>Een door de regering uitgeknepen citroen.want alles wordt afgeschoven op de vergrijzing.</t>
  </si>
  <si>
    <t>Gelukkig mens in de mooie provincie Overijssel.</t>
  </si>
  <si>
    <t>een inwoner van Zwolle en Nederland</t>
  </si>
  <si>
    <t>betrokken Nederlander</t>
  </si>
  <si>
    <t>dankbare Nederlandse</t>
  </si>
  <si>
    <t>kind van God :)</t>
  </si>
  <si>
    <t>ontheemd persoon, door alles wat maar toegelaten wordt in de politiek</t>
  </si>
  <si>
    <t>Ik voel me een persoon die niet weet waar zijn bestemming is.</t>
  </si>
  <si>
    <t>Sallander</t>
  </si>
  <si>
    <t>Vrouw in een rustig stukje Nederland. Ik kies bewust om hier te leven en ik ben er trots op</t>
  </si>
  <si>
    <t>Noord hollander</t>
  </si>
  <si>
    <t>Lossere</t>
  </si>
  <si>
    <t>Nederlander die totaal genegeerd wordt door politiek Den Haag</t>
  </si>
  <si>
    <t>Menselijke wereldburger</t>
  </si>
  <si>
    <t>Tukker/Nedersaks</t>
  </si>
  <si>
    <t>spin in een web</t>
  </si>
  <si>
    <t>Assendorper, de mooiste wijk van Zwolle.</t>
  </si>
  <si>
    <t>Oost Nederlandse</t>
  </si>
  <si>
    <t>Westerling verdwaald in het oosten van het land</t>
  </si>
  <si>
    <t>nederlander met beelangstelling voor europa</t>
  </si>
  <si>
    <t>Burger, die zich steeds minder thuis voelt in ons land</t>
  </si>
  <si>
    <t>lidmaat van de PKN</t>
  </si>
  <si>
    <t>Enschedeër</t>
  </si>
  <si>
    <t>Twentenaar/Tukker. Regio is voor mijn zelfidentificatie dus wat belangrijker dan provincie.</t>
  </si>
  <si>
    <t>Nederlands burger</t>
  </si>
  <si>
    <t>Voel me een tukker</t>
  </si>
  <si>
    <t>Soms een vreemde in eigen land</t>
  </si>
  <si>
    <t>Olstenaar</t>
  </si>
  <si>
    <t>wereldburger zeker geen nederlander</t>
  </si>
  <si>
    <t>burger die betrokken is bij de omgeving en de wereld en die er het beste van probeert te maken.</t>
  </si>
  <si>
    <t>gelukkig mens.</t>
  </si>
  <si>
    <t>alleenstaand individu</t>
  </si>
  <si>
    <t>Eigenvolk eerst de rest komt later</t>
  </si>
  <si>
    <t>een simpele ziel, die graag het beste voor iedereen wil</t>
  </si>
  <si>
    <t>Dalfsenaar</t>
  </si>
  <si>
    <t>Provinciaaltje</t>
  </si>
  <si>
    <t>Nedelander</t>
  </si>
  <si>
    <t>Sallandse</t>
  </si>
  <si>
    <t>Nederlander in Europe en een wereldburger</t>
  </si>
  <si>
    <t>Nederlander in een steeds meer onvrij en onveilig Nederland</t>
  </si>
  <si>
    <t>Hoogopgeleide progressive en een niet-Randstedeling/Nedersakser</t>
  </si>
  <si>
    <t>Individu dat bedreigd wordt door polarisatie</t>
  </si>
  <si>
    <t>Almeloer</t>
  </si>
  <si>
    <t>Vis op het droge cv die op zoek naar een eigen vijver waar we weer in kunnen zwemmen</t>
  </si>
  <si>
    <t>Steenwijkerlander</t>
  </si>
  <si>
    <t>Neutraal persoon</t>
  </si>
  <si>
    <t>vergeten en niet gehoorde belastingbetaler.</t>
  </si>
  <si>
    <t>west europeaan</t>
  </si>
  <si>
    <t>menselijke persoon</t>
  </si>
  <si>
    <t>Internationale burger</t>
  </si>
  <si>
    <t>Persoon niet uitermate anders dan iedereen</t>
  </si>
  <si>
    <t>Amersfoorter een keie trekker</t>
  </si>
  <si>
    <t>Nederlander met weinig vertrouwen in het kabinet</t>
  </si>
  <si>
    <t>op drie provincie punt</t>
  </si>
  <si>
    <t>vent.</t>
  </si>
  <si>
    <t>Nederlander omdat ik ervaar dat we samen naar een gezonde toekomst moeten toeleven.</t>
  </si>
  <si>
    <t>held</t>
  </si>
  <si>
    <t>vreemde worden in Nederland</t>
  </si>
  <si>
    <t>aardbolbewoner</t>
  </si>
  <si>
    <t>een echte hollander</t>
  </si>
  <si>
    <t>vervreemd mens door beleid van decenia vernederen eigen bevolking  t.o.v nieuwkomers e.d.</t>
  </si>
  <si>
    <t>.... geen idee</t>
  </si>
  <si>
    <t>Gepasseerd nederlander</t>
  </si>
  <si>
    <t>Tweederangs burger.</t>
  </si>
  <si>
    <t>Nieuwegeinse.</t>
  </si>
  <si>
    <t>geen Baarnaar, wonen hier sindskort</t>
  </si>
  <si>
    <t>Nederlander en Wereld burger</t>
  </si>
  <si>
    <t>Nederlander die zich niet vertegenwoordigd voelt door de huidige regering</t>
  </si>
  <si>
    <t>Feyenoorder</t>
  </si>
  <si>
    <t>steeds vaker een vreemdeling in eigen land.</t>
  </si>
  <si>
    <t>Bedrogen EU burger</t>
  </si>
  <si>
    <t>Trotse vader van 2 jonge kinderen die soms motor rijd om vrij te zijn.</t>
  </si>
  <si>
    <t>Beetje teleurgesteld in het niveau van de vragen.</t>
  </si>
  <si>
    <t>in de maling genomen persoon door de politiek.</t>
  </si>
  <si>
    <t>Hooglander</t>
  </si>
  <si>
    <t>doler</t>
  </si>
  <si>
    <t>Beetje ziekjes, momenteel</t>
  </si>
  <si>
    <t>Amersfoorter</t>
  </si>
  <si>
    <t>Nederlander, maar niet trots op mijn land</t>
  </si>
  <si>
    <t>Af en toe een Vreemde in mijn eigen land</t>
  </si>
  <si>
    <t>Onpartijdige burger</t>
  </si>
  <si>
    <t>gelukkig mens dat ik in dit land mag wonen</t>
  </si>
  <si>
    <t>x</t>
  </si>
  <si>
    <t>geëngageerde Nederlander</t>
  </si>
  <si>
    <t>Betrokken burger.</t>
  </si>
  <si>
    <t>Ik voel mij een gevangenen van de Europese Unie een duivels orgaan.</t>
  </si>
  <si>
    <t>Leusdenaar</t>
  </si>
  <si>
    <t>Utrechter in de eerste plaats.</t>
  </si>
  <si>
    <t>… mezelf</t>
  </si>
  <si>
    <t>Ik voel mij een mens met eigen behoeften</t>
  </si>
  <si>
    <t>onderdeel van de maatschappij en van Gods koninkrijk</t>
  </si>
  <si>
    <t>Hooglander!!!!</t>
  </si>
  <si>
    <t>Randstadter</t>
  </si>
  <si>
    <t>Eemnesser</t>
  </si>
  <si>
    <t>Wereldburger met Brabantse inslag en stadse (Utrechtse) blik</t>
  </si>
  <si>
    <t>Mezelf</t>
  </si>
  <si>
    <t>mens die hoopt op sociale omgang, solidariteit wanneef het nodig is maar ook individuele vrijheid</t>
  </si>
  <si>
    <t>Vrije wereld inwoner</t>
  </si>
  <si>
    <t>Inwoner van Amersfoort</t>
  </si>
  <si>
    <t>individu in een wereld vol individualisten.</t>
  </si>
  <si>
    <t>Individu, een vrouw, een moeder, een partner, een dochter en ik hoop ooit…. Een oma.</t>
  </si>
  <si>
    <t>Burger van Nederland en Europeaan</t>
  </si>
  <si>
    <t>Vrij mens in Nederland</t>
  </si>
  <si>
    <t>Vrouw in een mannen wereld die geregeerd wordt door heersers zonder wezenlijk mensbesef</t>
  </si>
  <si>
    <t>dwaalgast</t>
  </si>
  <si>
    <t>Een burger van Nederland</t>
  </si>
  <si>
    <t>vrije, zelfstandige burger</t>
  </si>
  <si>
    <t>Natuurbeschermer</t>
  </si>
  <si>
    <t>Gelukkig man</t>
  </si>
  <si>
    <t>een wereldburger in een progessieve stad</t>
  </si>
  <si>
    <t>stuk beter</t>
  </si>
  <si>
    <t>persoon die niet gehoord wordt door de overheid, die hard werkt, veel belasting betaalt....</t>
  </si>
  <si>
    <t>hoogopgeleide hardwerkende Nederlander uit de middenklasse</t>
  </si>
  <si>
    <t>inwoner van Nederland die geen waarde hecht aan nationale gevoelens, dat altijd voortkomt uit emotie</t>
  </si>
  <si>
    <t>centrumrechtse progressieve Nederlander</t>
  </si>
  <si>
    <t>Nederlander zoals hij 10 jaar geleden bestond</t>
  </si>
  <si>
    <t>Spakenburger</t>
  </si>
  <si>
    <t>Autist</t>
  </si>
  <si>
    <t>Europeaan. Dat staat hierboven toch al?</t>
  </si>
  <si>
    <t>Nederlander, maar begin me minder thuis te voelen door teveel immigranten. Te weinig integratie.</t>
  </si>
  <si>
    <t>Nederlander verbonden met Europa</t>
  </si>
  <si>
    <t>rijksburger die woont in een land dat onderdeel uitmaakt van zowel Europa als de wereld.</t>
  </si>
  <si>
    <t>Sorry, dat is persoonlijk.</t>
  </si>
  <si>
    <t>autochtoon</t>
  </si>
  <si>
    <t>betrokken Europeaan</t>
  </si>
  <si>
    <t>een van de vele ongehoorde burgers, die wel de meerderheid in onze samenleving vormen.</t>
  </si>
  <si>
    <t>mens en geen burger !!</t>
  </si>
  <si>
    <t>Zelfstandig denkend mens</t>
  </si>
  <si>
    <t>mens op aarde.</t>
  </si>
  <si>
    <t>Oude man</t>
  </si>
  <si>
    <t>Een burger waar de overheid zich niets van aantrekt.</t>
  </si>
  <si>
    <t>burger van Utrecht, dus zonder er speciale gevoelens bij te hebben.</t>
  </si>
  <si>
    <t>Limburger (geboren en opgegroeid)</t>
  </si>
  <si>
    <t>Bredanaar in Utrecht;)</t>
  </si>
  <si>
    <t>Nederlandse, hoogopgeleide vrouw</t>
  </si>
  <si>
    <t>Gepriviligieerd mens</t>
  </si>
  <si>
    <t>Welgestelde wereldburger</t>
  </si>
  <si>
    <t>Docent, hulp voor anderen</t>
  </si>
  <si>
    <t>Hollander, mens, knuffelbeest, beetje moe</t>
  </si>
  <si>
    <t>Europese Nederlander uit Utrecht</t>
  </si>
  <si>
    <t>Arnhemse in Utrecht.</t>
  </si>
  <si>
    <t>Veenendaalse Biblebelt refo onderweg naar Huis</t>
  </si>
  <si>
    <t>mens…:)</t>
  </si>
  <si>
    <t>Nederlander die zich afvraagt waar het heen gaat in Nederland gezien de onrust &amp; onvrede!?</t>
  </si>
  <si>
    <t>kind van God</t>
  </si>
  <si>
    <t>Alien. Verontwaardiging over trend in onmenselijkheid en machtsmisbruik.</t>
  </si>
  <si>
    <t>Een mens in deze wereld</t>
  </si>
  <si>
    <t>Burger die zich zorgn maak over klmaat en natuur</t>
  </si>
  <si>
    <t>gezegend mens omdat ik in een vrij democratisch land woon.</t>
  </si>
  <si>
    <t>Reiziger in de wereld</t>
  </si>
  <si>
    <t>burger in mijn woonplaats en doe veel vrijwilligerswerk voor de inwoners van mijn dorp</t>
  </si>
  <si>
    <t>Ik ben geboren in de Verenigde staten Van America uit Nederlandse Ouders. Voel mij beiden.</t>
  </si>
  <si>
    <t>bewuste en verantwoordelijke burger</t>
  </si>
  <si>
    <t>Nederlander met veel belangstelling voor andere culturen in andere landen, in Europa en daarbuiten.</t>
  </si>
  <si>
    <t>Bevoorrecht mens om in deze provincie en gemeente te mogen wonen</t>
  </si>
  <si>
    <t>Christelijk</t>
  </si>
  <si>
    <t>GEWOON.EUROIEAAN</t>
  </si>
  <si>
    <t>Een Nederlander</t>
  </si>
  <si>
    <t>Nederlander met Indische roots</t>
  </si>
  <si>
    <t>Oekrainer</t>
  </si>
  <si>
    <t>geboren en getogen Amsterdammer!</t>
  </si>
  <si>
    <t>MENS</t>
  </si>
  <si>
    <t>Montfoortenaar met Haagse en Friese roots</t>
  </si>
  <si>
    <t>Nederlander van wie het land wordt afgepakt. Een Nederlander die spoedig zonder land zal zitten.</t>
  </si>
  <si>
    <t>Onderdeel van deze wereld. En die start bij familie, vrienden, buren.</t>
  </si>
  <si>
    <t>Nederlander met roots in Ned.-Indië</t>
  </si>
  <si>
    <t>persoon die een vraag beantwoordt.</t>
  </si>
  <si>
    <t>Ongeleid projectiel</t>
  </si>
  <si>
    <t>Nederlandse-Noorse Europeaan</t>
  </si>
  <si>
    <t>hoog opgeleide inwoner van Utrecht en haar omgeving.</t>
  </si>
  <si>
    <t>Kritische Nederlander die bedenken heeft heeft bij het huidige politieke klimaat.</t>
  </si>
  <si>
    <t>inwoner vd wereld en ben indirect verantwoordelijkheid voor het welzijn van mens en milieu.</t>
  </si>
  <si>
    <t>onderdeel van de schepping</t>
  </si>
  <si>
    <t>Hollandse Europeaan</t>
  </si>
  <si>
    <t>Globalist / Wereldburger</t>
  </si>
  <si>
    <t>Amersfoortse en een aardbewoonster, mijn beslissingen hebben invloed op die van iedereen in de werel</t>
  </si>
  <si>
    <t>vrij mens :)</t>
  </si>
  <si>
    <t>Neanderthaler</t>
  </si>
  <si>
    <t>bevoorrechte NL omdat we in vrijheid leven, naar de kerk kunnen en er ook veel goed is in NL..</t>
  </si>
  <si>
    <t>autochtoon mens</t>
  </si>
  <si>
    <t>buitenstaander in mijn "eigen land"</t>
  </si>
  <si>
    <t>Zeeuws Vlaming, maar ook Vlaming : hier blijkt dat samenwerking over de grens van wezenlijk belang i</t>
  </si>
  <si>
    <t>Progressieve Zeeuws Vlaming geen Zeeuw die bestaan niet. We zijn enkel verbonden door grenzen en die</t>
  </si>
  <si>
    <t>Zeeuwse Nederlander.</t>
  </si>
  <si>
    <t>Nederlander en Vlaming. Kijk graag ook over de grens in België.</t>
  </si>
  <si>
    <t>vosmeersenaar</t>
  </si>
  <si>
    <t>zwerver, geboren en getogen in andere provincie. (Gelderland)</t>
  </si>
  <si>
    <t>zeeuwse europeaan</t>
  </si>
  <si>
    <t>Gelukkig mens dat toevallig in mooie Zeeland woont.</t>
  </si>
  <si>
    <t>Zeeuw met het hart op de juiste plaats</t>
  </si>
  <si>
    <t>Echte zeeuws-vlaaming!</t>
  </si>
  <si>
    <t>Nuchtere zeeuws- vlaming</t>
  </si>
  <si>
    <t>Wereldverbeteraar</t>
  </si>
  <si>
    <t>man</t>
  </si>
  <si>
    <t>Drenthse Zeeuw</t>
  </si>
  <si>
    <t>verantwoordelijk burger</t>
  </si>
  <si>
    <t>Zeeuwse Nederlander</t>
  </si>
  <si>
    <t>een sociaal, betrokken vredelievend en weldenkend medemens met rechtvaardigheids gevoel, liberaaloel</t>
  </si>
  <si>
    <t>Echte Zeeuw</t>
  </si>
  <si>
    <t>Man van Friese afkomst</t>
  </si>
  <si>
    <t>Natuurliefhebber met zorgen voor de toekomst van de mensheid</t>
  </si>
  <si>
    <t>ZeeuwsVlaming</t>
  </si>
  <si>
    <t>zeeuw</t>
  </si>
  <si>
    <t>gelukkige inwoner van Nederland</t>
  </si>
  <si>
    <t>onderdeel van de totale mensheid.</t>
  </si>
  <si>
    <t>Een zeeuw.</t>
  </si>
  <si>
    <t>Soms vreemde in eigen land</t>
  </si>
  <si>
    <t>Niet gehoorde Nederlander omdat ik PVV stem.</t>
  </si>
  <si>
    <t>wereldburger. Ik zou overal, in Europa, kunnen of willen wonen.</t>
  </si>
  <si>
    <t>soms wat ontheemd</t>
  </si>
  <si>
    <t>Mens die zijn/haar best doet om goed te doen voor zijn/haar omgeving</t>
  </si>
  <si>
    <t>Arnemuidenaar en Zeeuw</t>
  </si>
  <si>
    <t>Filmmaker</t>
  </si>
  <si>
    <t>Een Europese, Nederlandse Zeeuw</t>
  </si>
  <si>
    <t>Linkse zeeuw</t>
  </si>
  <si>
    <t>individu, erfgenaam, betrokkene, dankbare Nederlander</t>
  </si>
  <si>
    <t>Nederlander en globetrotter</t>
  </si>
  <si>
    <t>nuchter individu</t>
  </si>
  <si>
    <t>tevreden nederlander</t>
  </si>
  <si>
    <t>gelukkige</t>
  </si>
  <si>
    <t>vrouw in een onzekere wereld</t>
  </si>
  <si>
    <t>Uitgebuite Nederlander.</t>
  </si>
  <si>
    <t>Vlaming</t>
  </si>
  <si>
    <t>Fuck the EU</t>
  </si>
  <si>
    <t>Europeaan en in tweede instantie Nederlander,</t>
  </si>
  <si>
    <t>bevoorrecht mens.</t>
  </si>
  <si>
    <t>Australier</t>
  </si>
  <si>
    <t>Nrderlander</t>
  </si>
  <si>
    <t>Gouwenaar</t>
  </si>
  <si>
    <t>Zuid-Hollander</t>
  </si>
  <si>
    <t>Blanke Nederlander die gediscrimineerd voelt door de overheid</t>
  </si>
  <si>
    <t>Rotterdammert</t>
  </si>
  <si>
    <t>Leidschendammer met een grote reikwijdte</t>
  </si>
  <si>
    <t>Witte boze hetero</t>
  </si>
  <si>
    <t>vreemde in eigen land en eigen stad en eigen provincie</t>
  </si>
  <si>
    <t>Buitenstaander in europa....Brussel doet wat het wil en er komt steeds meer islam in europa</t>
  </si>
  <si>
    <t>Lansingerlander</t>
  </si>
  <si>
    <t>GELUKKIG MENS OMDAT IK IN NEDERLAND MAG WONEN</t>
  </si>
  <si>
    <t>loosduiner</t>
  </si>
  <si>
    <t>euro-nederlander</t>
  </si>
  <si>
    <t>Nederlandse- Europeaan</t>
  </si>
  <si>
    <t>Vrijdenker.</t>
  </si>
  <si>
    <t>Bewoner van het buitengebied</t>
  </si>
  <si>
    <t>kind van mijn generatie</t>
  </si>
  <si>
    <t>gewaardeerd mens</t>
  </si>
  <si>
    <t>eerlijke mens.</t>
  </si>
  <si>
    <t>mens die volgens de wet van God probeert te leven. Dat staat haaks op de mentaliteit van vandaag</t>
  </si>
  <si>
    <t>Nederlander en wereldburger.</t>
  </si>
  <si>
    <t>Wereld burger die overvleugeld wordtvdoor activisten</t>
  </si>
  <si>
    <t>Eilander - bewoner van het prachtige "eiland van Dordt"</t>
  </si>
  <si>
    <t>europpeaan</t>
  </si>
  <si>
    <t>Giessenburger</t>
  </si>
  <si>
    <t>Nederlandse vrouw die zich hier thuis voelt</t>
  </si>
  <si>
    <t>Hagenaar</t>
  </si>
  <si>
    <t>een genegeerd persoon.</t>
  </si>
  <si>
    <t>een goed mens</t>
  </si>
  <si>
    <t>Onbegrepen in mijn eigen land!</t>
  </si>
  <si>
    <t>slaaf van deze regering!</t>
  </si>
  <si>
    <t>Een Nederlandse Europeaan</t>
  </si>
  <si>
    <t>Nederlander ondanks ik bijna 40 jaar in het  uitenland heb gewoond.</t>
  </si>
  <si>
    <t>Leerdamse</t>
  </si>
  <si>
    <t>nummer in deze maatschappij, die alleen maar mag betalen</t>
  </si>
  <si>
    <t>Haarlemmer (geboorteplaats)</t>
  </si>
  <si>
    <t>Rijsoordenaar</t>
  </si>
  <si>
    <t>ambachter</t>
  </si>
  <si>
    <t>Individu!</t>
  </si>
  <si>
    <t>Nederlander en moet niets van dat tuig in Brussel hebben</t>
  </si>
  <si>
    <t>Nederlands persoon</t>
  </si>
  <si>
    <t>Inwoner van een land waarin we het zo goed hebben dat we ons kunnen druk maken om de kleinste zaken</t>
  </si>
  <si>
    <t>Hollander, vergeten Nederlander, slachtoffer van Europa</t>
  </si>
  <si>
    <t>wereldburger afkomstig uit Maasland</t>
  </si>
  <si>
    <t>Westlander!</t>
  </si>
  <si>
    <t>Natuur mens..  maar vooral mens</t>
  </si>
  <si>
    <t>autochtone nederlander.</t>
  </si>
  <si>
    <t>Westlander</t>
  </si>
  <si>
    <t>nuchter nadenkenede Hollandsche kerel</t>
  </si>
  <si>
    <t>Wereld bewoner</t>
  </si>
  <si>
    <t>Nederlander, bezorgd maar gezond.</t>
  </si>
  <si>
    <t>Een echte geboren en getogen capellenaar.</t>
  </si>
  <si>
    <t>nederlander die zich voor diverse zaken schaamt hoe hier in dit land alles maar geaccepteerd wordt.</t>
  </si>
  <si>
    <t>buitenstaander in eigen land.</t>
  </si>
  <si>
    <t>blij mens om Nederlander te zijn en in het beste werelddeel van de wereld te wonen</t>
  </si>
  <si>
    <t>Inwoner van dit land.</t>
  </si>
  <si>
    <t>buitenstaander.</t>
  </si>
  <si>
    <t>Vreemdeling in een steeds krankzinniger wordende wereld</t>
  </si>
  <si>
    <t>Nederlander boven een europeaan</t>
  </si>
  <si>
    <t>Dordtenaar</t>
  </si>
  <si>
    <t>Een burger van Nederland in crisis en dan bedoel ik , overgeleverd aan de Europese macht</t>
  </si>
  <si>
    <t>Persoon die steeds meer afstand neemt van de politiek.</t>
  </si>
  <si>
    <t>Ik voel mij een melkkoe van dit waardeloze kabinet. D66 voegt niets aan dit land toe is een afbreek</t>
  </si>
  <si>
    <t>Inwoner van een nazi staat, waar de roverheid crimineel is, je afluisterd, je mail verkeer volgt, en</t>
  </si>
  <si>
    <t>gelukkig gelukkig mens dat ik hier geboren ben en niet in een probleem land met honger en/of oorlog.</t>
  </si>
  <si>
    <t>betrokken en doorgaans goed geinformeerde burger van Nederland</t>
  </si>
  <si>
    <t>Gemiddelde Nederlander</t>
  </si>
  <si>
    <t>Vrij mens dankzij het stabiele democratische bestuur.</t>
  </si>
  <si>
    <t>Persee geen Europeaan</t>
  </si>
  <si>
    <t>kwetsbaar mens</t>
  </si>
  <si>
    <t>Gemangelde conservatieve Nederlander die verwoest wordt door D66 en Europa</t>
  </si>
  <si>
    <t>door kabinet Rutte verachte bewoner van Nederland</t>
  </si>
  <si>
    <t>Ik voel mij een Schiedammer</t>
  </si>
  <si>
    <t>Nederlander die zijn land wil beschermen tegen uitschot. Een patriot.</t>
  </si>
  <si>
    <t>Hollander :Met gemende gevoelens omtrent wereld gebeurtenissen!</t>
  </si>
  <si>
    <t>Zaam</t>
  </si>
  <si>
    <t>Maatschappijkritische , klimaat bewuste, sociaal betrokken Europeaan</t>
  </si>
  <si>
    <t>Loyaal medebewoner</t>
  </si>
  <si>
    <t>Europeaan binnen een Nederlandse omgeving</t>
  </si>
  <si>
    <t>Wereldburger uit Nederland.</t>
  </si>
  <si>
    <t>vreemde in eigen land.  En Brussel bepaalt helaas de items waar het om draait. Mijn stem is tegengas</t>
  </si>
  <si>
    <t>Flakkeeënaar</t>
  </si>
  <si>
    <t>Ongehoorde stemmer.</t>
  </si>
  <si>
    <t>Niet gehoorde nederlander</t>
  </si>
  <si>
    <t>Lid van de samenleving</t>
  </si>
  <si>
    <t>Individu op deze wereld en als iedereen dat zou doen niet hameren op nationaliteit afkomst geloof</t>
  </si>
  <si>
    <t>Dag dier</t>
  </si>
  <si>
    <t>Moeder die een gezin in Nederland probeert te onderhouden.</t>
  </si>
  <si>
    <t>Amsterdamse keihard werkende moeder</t>
  </si>
  <si>
    <t>Authentiek persoon</t>
  </si>
  <si>
    <t>Echte Nederlandse</t>
  </si>
  <si>
    <t>vrij persoon</t>
  </si>
  <si>
    <t>Weinig in politiek geïnteresseerde inwoner die wel hast christelijk standpunt duidelijk  wil maken.</t>
  </si>
  <si>
    <t>Een hollandse blanke volle vrouw die het gezeur over vanalles zat is, zelf zat meegemaakt, deal erme</t>
  </si>
  <si>
    <t>Amsterdammer met liefde voor de plek waar ik woon en een open mind voor iedereen.</t>
  </si>
  <si>
    <t>Hollandse</t>
  </si>
  <si>
    <t>gewenste, leergierige en geliefde vrouw die soms fouten maakt maar daarvan leert.</t>
  </si>
  <si>
    <t>Zoekende</t>
  </si>
  <si>
    <t>Een buitenstaander is mijn land. Door deze regering zijn de asielzoekers belangrijker dan de Nederla</t>
  </si>
  <si>
    <t>Brabander geboren en getogen</t>
  </si>
  <si>
    <t>nederlandse vrouw</t>
  </si>
  <si>
    <t>Vreemde in mijn eigen land en ben niet meer trots op mijn land. Ik schaam me er zelfs voor.</t>
  </si>
  <si>
    <t>een inwoonster van Nederland, met gemengde gevoelens tav Europa.</t>
  </si>
  <si>
    <t>Bewoner van deze wereld.</t>
  </si>
  <si>
    <t>Gelukkige Schiedamse</t>
  </si>
  <si>
    <t>Deurmat van de ruttekaagenkornuitenpolitiek</t>
  </si>
  <si>
    <t>Nederlandse, die Nederland niet wil zien afglijden naar een walhalla voor criminelen</t>
  </si>
  <si>
    <t>een gelukkig mens als ik niet te veel ‘betutteld’ word door allerlei instanties 😖</t>
  </si>
  <si>
    <t>Europese reiziger</t>
  </si>
  <si>
    <t>Goed mens tegen over andere mensen .</t>
  </si>
  <si>
    <t>Een vrouw</t>
  </si>
  <si>
    <t>kattenliefhebber</t>
  </si>
  <si>
    <t>bevoorrecht mens die in Nederland woont.</t>
  </si>
  <si>
    <t>thuis de plek waar ik woon, werk maar wordt minder door de toename wegen, immigratie,vliegverkeer</t>
  </si>
  <si>
    <t>soms een vreemdeling als ik met vrienden in de stad spreek.</t>
  </si>
  <si>
    <t>Bevoorrecht mens omdat ik in een democratisch land woon.</t>
  </si>
  <si>
    <t>Nederlander dus</t>
  </si>
  <si>
    <t>Wereldburger (althans dat wil ik zijn)</t>
  </si>
  <si>
    <t>Mens tussen de mensen</t>
  </si>
  <si>
    <t>Inwoner van een bananenrepubliek.😖</t>
  </si>
  <si>
    <t>Ik voel niet veel meer Nederland voelt niet meer als mijn land,bij Europeaan voel al helemaal niets</t>
  </si>
  <si>
    <t>Goed zoals ik ben</t>
  </si>
  <si>
    <t>Nederlandse vanwege mijn cultuur .</t>
  </si>
  <si>
    <t>Blanke Nederlander</t>
  </si>
  <si>
    <t>Leidenaar</t>
  </si>
  <si>
    <t>Sliedrechter</t>
  </si>
  <si>
    <t>Nederlander die woont in Langslingerland.</t>
  </si>
  <si>
    <t>VLAARDINGER</t>
  </si>
  <si>
    <t>gemeenschapsmens</t>
  </si>
  <si>
    <t>Nederlander in Europa.</t>
  </si>
  <si>
    <t>In plaats van afgaan op gevoelens ga ik liever af op mijn verstand.</t>
  </si>
  <si>
    <t>Nederlander, daarna West-Europeaan.</t>
  </si>
  <si>
    <t>Bevoorrecht mens.</t>
  </si>
  <si>
    <t>Noorderling/Fries</t>
  </si>
  <si>
    <t>Katwijker</t>
  </si>
  <si>
    <t>Noord Europeaan. Europese Unie is voor mij geen identiteit. Voel mij bijvoorbeeld wel verbonden met</t>
  </si>
  <si>
    <t>Canadese Drent</t>
  </si>
  <si>
    <t>verantwoordelijk burger voor welzijn en welvaart voor de hele wereld.</t>
  </si>
  <si>
    <t>tevreden iemand om in NL te wonen.</t>
  </si>
  <si>
    <t>Hagenaer</t>
  </si>
  <si>
    <t>Oudddurper</t>
  </si>
  <si>
    <t>Europese Nederlander met roots in Zuid-Holland</t>
  </si>
  <si>
    <t>Wereldgozer</t>
  </si>
  <si>
    <t>Niet menselijk</t>
  </si>
  <si>
    <t>westlander</t>
  </si>
  <si>
    <t>Wereldburger met stevige wortels in Nederland</t>
  </si>
  <si>
    <t>wereldverbeteraar</t>
  </si>
  <si>
    <t>Besodemieterd door instanties</t>
  </si>
  <si>
    <t>Sufferd dat ik geen politicologie heb gestudeerd want in Brussel had ik houd geld kunnen verdienen</t>
  </si>
  <si>
    <t>Door de politiek In de steek gelaten burger</t>
  </si>
  <si>
    <t>Waddinxvener</t>
  </si>
  <si>
    <t>Europeaan uit Nederland, waar ik een Rotterdammer ben met Twentse wortels.</t>
  </si>
  <si>
    <t>Nederlander die woont in Europa.</t>
  </si>
  <si>
    <t>Brabander ( van geboorte)</t>
  </si>
  <si>
    <t>Ongebonden persoon</t>
  </si>
  <si>
    <t>Inwoner van Den Haag</t>
  </si>
  <si>
    <t>Nederlander die deel uitmaakt van de Europese familie (lees Europese Unie)</t>
  </si>
  <si>
    <t>een Europeaan in Gorcum.</t>
  </si>
  <si>
    <t>vervreemd mens van de hedendaagse politiek en media hysterie</t>
  </si>
  <si>
    <t>vreemde in deze neo-liberalistische, verspillende, egoïstische en onverschillige wereld.</t>
  </si>
  <si>
    <t>mens die gelukkig is in zijn leefomgeving</t>
  </si>
  <si>
    <t>Groninger 😉</t>
  </si>
  <si>
    <t>Nederlander die uitkijkt naar democratisering van Europa</t>
  </si>
  <si>
    <t>Betrokken gemeentelid</t>
  </si>
  <si>
    <t>Lekkerlander</t>
  </si>
  <si>
    <t>Nederlander die in zijn eigen land niet meer kent en niet meer thuis voelt</t>
  </si>
  <si>
    <t>Capellenaar</t>
  </si>
  <si>
    <t>mens betrokken op andere mensen die op mijn pad komen</t>
  </si>
  <si>
    <t>Boskoper</t>
  </si>
  <si>
    <t>Randstedelijke, ruimzinnig protestantse, sociaal-democraat</t>
  </si>
  <si>
    <t>geluksvogel om hier in dit rijke Nederland te mogen leven.</t>
  </si>
  <si>
    <t>Goed mens, ook voor andere mensen hier en daar</t>
  </si>
  <si>
    <t>Nederlander en Europeaan, vooral wanneer ik buiten NL cq buiten Europa ben.</t>
  </si>
  <si>
    <t>mens bewogen met de wereld en mensen in verdrukking</t>
  </si>
  <si>
    <t>Vrije wereldburger</t>
  </si>
  <si>
    <t>Ik voel mij een gelukkige en gepensioneerde inwoner van Alphen aan den Rijn.</t>
  </si>
  <si>
    <t>beetje moe.</t>
  </si>
  <si>
    <t>inwoner van God's koninkrijk, hier slechts een bijwoner. Maar wel verbonden met NL omdat het thuis i</t>
  </si>
  <si>
    <t>Delftenaar</t>
  </si>
  <si>
    <t>Noord-Hollander</t>
  </si>
  <si>
    <t>christen.</t>
  </si>
  <si>
    <t>Nederlander met oog voor Friesland</t>
  </si>
  <si>
    <t>Limburger want daar ben ik geboren.</t>
  </si>
  <si>
    <t>Wereldburger en inwoner van Den Haag / Segbroek</t>
  </si>
  <si>
    <t>wetenschapper</t>
  </si>
  <si>
    <t>Nederlandse/Duitse/Vlaamse/</t>
  </si>
  <si>
    <t>Betrokken buurtgenoot/stadsgenoot</t>
  </si>
  <si>
    <t>Buitenstaander in eigen land</t>
  </si>
  <si>
    <t>Wereldburger, daarom vond ik het vreemd dat de vraagstelling bij Europa stopt.</t>
  </si>
  <si>
    <t>Haagse en een Kaagse.</t>
  </si>
  <si>
    <t>Een Brabantse Hagenaar en wereldburger</t>
  </si>
  <si>
    <t>Nederlandse Europeaan.</t>
  </si>
  <si>
    <t>Mens!!  (Geen persoon)</t>
  </si>
  <si>
    <t>vrouw, ambtenaar, deltist, Nederlander</t>
  </si>
  <si>
    <t>Brabander, want daar ben ik geboren en getogen! En een wereldburger vooral!!!</t>
  </si>
  <si>
    <t>Limburgse zuid hollander</t>
  </si>
  <si>
    <t>ik voel mij een wereldburger</t>
  </si>
  <si>
    <t>Persoon die er toe doet.</t>
  </si>
  <si>
    <t>ik voel me een vrede-lievend persoon die graag het fijn vindt om anderen, waar ze ook vandaan komen</t>
  </si>
  <si>
    <t>Eigenlijk een Zeeuw.</t>
  </si>
  <si>
    <t>redelijk geïnteresseerde burger</t>
  </si>
  <si>
    <t>Burger van Nederland</t>
  </si>
  <si>
    <t>In basis een Hagenaar waar ik geboren/getogen ben en raak steeds verknocht aan Wassenaar.</t>
  </si>
  <si>
    <t>Redelijk tevreden mens......</t>
  </si>
  <si>
    <t>Nederlander die begaan is met de noden in wereld .n</t>
  </si>
  <si>
    <t>babyboomer</t>
  </si>
  <si>
    <t>Nederlandse Europeaan die begaan is met de toestand in de wereld</t>
  </si>
  <si>
    <t>Rotterdamer</t>
  </si>
  <si>
    <t>humaan</t>
  </si>
  <si>
    <t>inwoner van nederland</t>
  </si>
  <si>
    <t>Verlaten vis in troebel water</t>
  </si>
  <si>
    <t>christen-democraat en burger van de vrije wereld.</t>
  </si>
  <si>
    <t>half-Nederlandse/half-Duitse Europeaan</t>
  </si>
  <si>
    <t>sociaaldemocraat</t>
  </si>
  <si>
    <t>vrije Nederlandse burger.</t>
  </si>
  <si>
    <t>ik voel niks</t>
  </si>
  <si>
    <t>Chinees</t>
  </si>
  <si>
    <t>brabo</t>
  </si>
  <si>
    <t>Uit gerangeerde Nederlander die door de VVD liever kwijt dan rijk.</t>
  </si>
  <si>
    <t>wereldburger...</t>
  </si>
  <si>
    <t>Overzeese Nederlander (qua geboorte en jeugd), Voorburger, (in sociaal-economisch opzicht) rechts, l</t>
  </si>
  <si>
    <t>Nederlander die alleen gehoord wordt vlak voor de verkiezingen</t>
  </si>
  <si>
    <t>Omgevingsbewuste burger</t>
  </si>
  <si>
    <t>bezorgde wereldburger</t>
  </si>
  <si>
    <t>persoon die gewoon wil dat we het beste voor iedereen voor hebben...ongeacht nationaliteit</t>
  </si>
  <si>
    <t>Betrokken Europeaan</t>
  </si>
  <si>
    <t>Indische Nederlander</t>
  </si>
  <si>
    <t>Europeaan en wereldburger</t>
  </si>
  <si>
    <t>Bewoner van Nederland maar gern onderdeel van Europa. Europa is een dictatuur</t>
  </si>
  <si>
    <t>Nederlander &amp; Braziliaan</t>
  </si>
  <si>
    <t>Turk!</t>
  </si>
  <si>
    <t>Geassimileerde Nederlander met Indische en Latijns Amerikaanse roots.</t>
  </si>
  <si>
    <t>Pakistaanse Nederlander en Europeaan</t>
  </si>
  <si>
    <t>Blanke van de grotere germaanse afkomst</t>
  </si>
  <si>
    <t>Wereldburger met een Nederlandse achtergrond</t>
  </si>
  <si>
    <t>mens…</t>
  </si>
  <si>
    <t>Gediscrimineerde Nederlander</t>
  </si>
  <si>
    <t>Rotterdammer.</t>
  </si>
  <si>
    <t>Nederlander en wil graag dat wij baas zijn in eigen land ipv de EU</t>
  </si>
  <si>
    <t>Mensenvriend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</si>
</sst>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
    <numFmt numFmtId="165" formatCode="###0.0"/>
    <numFmt numFmtId="166" formatCode="###0%"/>
    <numFmt numFmtId="167" formatCode="0.0%"/>
  </numFmts>
  <fonts count="17">
    <font>
      <sz val="11"/>
      <color theme="1"/>
      <name val="Calibri"/>
      <family val="2"/>
      <scheme val="minor"/>
    </font>
    <font>
      <sz val="10"/>
      <name val="Arial"/>
      <family val="2"/>
    </font>
    <font>
      <b/>
      <sz val="11"/>
      <color indexed="60"/>
      <name val="Arial Bold"/>
    </font>
    <font>
      <sz val="9"/>
      <color indexed="62"/>
      <name val="Arial"/>
      <family val="2"/>
    </font>
    <font>
      <sz val="9"/>
      <color indexed="60"/>
      <name val="Arial"/>
      <family val="2"/>
    </font>
    <font>
      <b/>
      <sz val="20"/>
      <color theme="1"/>
      <name val="Calibri"/>
      <family val="2"/>
      <scheme val="minor"/>
    </font>
    <font>
      <b/>
      <sz val="11"/>
      <color theme="1"/>
      <name val="Calibri"/>
      <family val="2"/>
      <scheme val="minor"/>
    </font>
    <font>
      <b/>
      <u/>
      <sz val="11"/>
      <color theme="1"/>
      <name val="Calibri"/>
      <family val="2"/>
      <scheme val="minor"/>
    </font>
    <font>
      <sz val="10"/>
      <name val="Arial"/>
      <family val="2"/>
    </font>
    <font>
      <sz val="11"/>
      <color theme="1"/>
      <name val="Calibri"/>
      <family val="2"/>
      <scheme val="minor"/>
    </font>
    <font>
      <sz val="11"/>
      <name val="Calibri"/>
      <family val="2"/>
      <scheme val="minor"/>
    </font>
    <font>
      <sz val="11"/>
      <color rgb="FF000000"/>
      <name val="Calibri"/>
      <family val="2"/>
      <scheme val="minor"/>
    </font>
    <font>
      <sz val="11"/>
      <color rgb="FF000000"/>
      <name val="Calibri"/>
      <family val="2"/>
    </font>
    <font>
      <b/>
      <sz val="14"/>
      <color rgb="FF000000"/>
      <name val="Calibri"/>
      <family val="2"/>
      <scheme val="minor"/>
    </font>
    <font>
      <u/>
      <sz val="11"/>
      <color theme="10"/>
      <name val="Calibri"/>
      <family val="2"/>
      <scheme val="minor"/>
    </font>
    <font>
      <sz val="9"/>
      <name val="Arial"/>
      <family val="2"/>
    </font>
    <font>
      <b/>
      <u/>
      <sz val="11"/>
      <name val="Calibri"/>
      <family val="2"/>
      <scheme val="minor"/>
    </font>
  </fonts>
  <fills count="3">
    <fill>
      <patternFill patternType="none"/>
    </fill>
    <fill>
      <patternFill patternType="gray125"/>
    </fill>
    <fill>
      <patternFill patternType="solid">
        <fgColor indexed="31"/>
        <bgColor indexed="64"/>
      </patternFill>
    </fill>
  </fills>
  <borders count="20">
    <border>
      <left/>
      <right/>
      <top/>
      <bottom/>
      <diagonal/>
    </border>
    <border>
      <left/>
      <right/>
      <top/>
      <bottom style="thin">
        <color indexed="61"/>
      </bottom>
      <diagonal/>
    </border>
    <border>
      <left/>
      <right style="thin">
        <color indexed="63"/>
      </right>
      <top/>
      <bottom style="thin">
        <color indexed="61"/>
      </bottom>
      <diagonal/>
    </border>
    <border>
      <left style="thin">
        <color indexed="63"/>
      </left>
      <right style="thin">
        <color indexed="63"/>
      </right>
      <top/>
      <bottom style="thin">
        <color indexed="61"/>
      </bottom>
      <diagonal/>
    </border>
    <border>
      <left/>
      <right/>
      <top style="thin">
        <color indexed="61"/>
      </top>
      <bottom style="thin">
        <color indexed="22"/>
      </bottom>
      <diagonal/>
    </border>
    <border>
      <left/>
      <right style="thin">
        <color indexed="63"/>
      </right>
      <top style="thin">
        <color indexed="61"/>
      </top>
      <bottom style="thin">
        <color indexed="22"/>
      </bottom>
      <diagonal/>
    </border>
    <border>
      <left style="thin">
        <color indexed="63"/>
      </left>
      <right style="thin">
        <color indexed="63"/>
      </right>
      <top style="thin">
        <color indexed="61"/>
      </top>
      <bottom style="thin">
        <color indexed="22"/>
      </bottom>
      <diagonal/>
    </border>
    <border>
      <left/>
      <right/>
      <top style="thin">
        <color indexed="22"/>
      </top>
      <bottom style="thin">
        <color indexed="22"/>
      </bottom>
      <diagonal/>
    </border>
    <border>
      <left/>
      <right style="thin">
        <color indexed="63"/>
      </right>
      <top style="thin">
        <color indexed="22"/>
      </top>
      <bottom style="thin">
        <color indexed="22"/>
      </bottom>
      <diagonal/>
    </border>
    <border>
      <left style="thin">
        <color indexed="63"/>
      </left>
      <right style="thin">
        <color indexed="63"/>
      </right>
      <top style="thin">
        <color indexed="22"/>
      </top>
      <bottom style="thin">
        <color indexed="22"/>
      </bottom>
      <diagonal/>
    </border>
    <border>
      <left/>
      <right/>
      <top style="thin">
        <color indexed="22"/>
      </top>
      <bottom style="thin">
        <color indexed="61"/>
      </bottom>
      <diagonal/>
    </border>
    <border>
      <left/>
      <right style="thin">
        <color indexed="63"/>
      </right>
      <top style="thin">
        <color indexed="22"/>
      </top>
      <bottom style="thin">
        <color indexed="61"/>
      </bottom>
      <diagonal/>
    </border>
    <border>
      <left style="thin">
        <color indexed="63"/>
      </left>
      <right style="thin">
        <color indexed="63"/>
      </right>
      <top style="thin">
        <color indexed="22"/>
      </top>
      <bottom style="thin">
        <color indexed="61"/>
      </bottom>
      <diagonal/>
    </border>
    <border>
      <left/>
      <right style="thin">
        <color indexed="63"/>
      </right>
      <top/>
      <bottom/>
      <diagonal/>
    </border>
    <border>
      <left style="thin">
        <color indexed="63"/>
      </left>
      <right style="thin">
        <color indexed="63"/>
      </right>
      <top/>
      <bottom/>
      <diagonal/>
    </border>
    <border>
      <left/>
      <right style="thin">
        <color indexed="63"/>
      </right>
      <top/>
      <bottom style="thin">
        <color indexed="22"/>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3"/>
      </left>
      <right/>
      <top/>
      <bottom style="thin">
        <color indexed="61"/>
      </bottom>
      <diagonal/>
    </border>
  </borders>
  <cellStyleXfs count="12">
    <xf numFmtId="0" fontId="0" fillId="0" borderId="0"/>
    <xf numFmtId="0" fontId="1" fillId="0" borderId="0"/>
    <xf numFmtId="0" fontId="8" fillId="0" borderId="0"/>
    <xf numFmtId="9"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 fillId="0" borderId="0"/>
    <xf numFmtId="0" fontId="11" fillId="0" borderId="0"/>
    <xf numFmtId="0" fontId="14" fillId="0" borderId="0" applyNumberFormat="0" applyFill="0" applyBorder="0" applyAlignment="0" applyProtection="0"/>
  </cellStyleXfs>
  <cellXfs count="158">
    <xf numFmtId="0" fontId="0" fillId="0" borderId="0" xfId="0"/>
    <xf numFmtId="0" fontId="1" fillId="0" borderId="0" xfId="1"/>
    <xf numFmtId="0" fontId="0" fillId="0" borderId="0" xfId="0" applyAlignment="1">
      <alignment wrapText="1"/>
    </xf>
    <xf numFmtId="0" fontId="0" fillId="0" borderId="0" xfId="0" applyAlignment="1">
      <alignment vertical="top" wrapText="1"/>
    </xf>
    <xf numFmtId="0" fontId="2" fillId="0" borderId="0" xfId="2" applyFont="1" applyAlignment="1">
      <alignment vertical="center"/>
    </xf>
    <xf numFmtId="0" fontId="8" fillId="0" borderId="0" xfId="2"/>
    <xf numFmtId="0" fontId="2" fillId="0" borderId="0" xfId="4" applyFont="1" applyAlignment="1">
      <alignment vertical="center"/>
    </xf>
    <xf numFmtId="0" fontId="8" fillId="0" borderId="0" xfId="4"/>
    <xf numFmtId="0" fontId="8" fillId="0" borderId="0" xfId="5"/>
    <xf numFmtId="0" fontId="2" fillId="0" borderId="0" xfId="5" applyFont="1" applyAlignment="1">
      <alignment vertical="center"/>
    </xf>
    <xf numFmtId="0" fontId="8" fillId="0" borderId="0" xfId="7"/>
    <xf numFmtId="0" fontId="2" fillId="0" borderId="0" xfId="7" applyFont="1" applyAlignment="1">
      <alignment vertical="center"/>
    </xf>
    <xf numFmtId="166" fontId="8" fillId="0" borderId="0" xfId="5" applyNumberFormat="1"/>
    <xf numFmtId="166" fontId="2" fillId="0" borderId="0" xfId="5" applyNumberFormat="1" applyFont="1" applyAlignment="1">
      <alignment vertical="center"/>
    </xf>
    <xf numFmtId="166" fontId="0" fillId="0" borderId="0" xfId="0" applyNumberFormat="1"/>
    <xf numFmtId="0" fontId="8" fillId="0" borderId="0" xfId="8"/>
    <xf numFmtId="0" fontId="2" fillId="0" borderId="0" xfId="8" applyFont="1" applyAlignment="1">
      <alignment vertical="center"/>
    </xf>
    <xf numFmtId="165" fontId="2" fillId="0" borderId="0" xfId="4" applyNumberFormat="1" applyFont="1" applyAlignment="1">
      <alignment vertical="center"/>
    </xf>
    <xf numFmtId="165" fontId="8" fillId="0" borderId="0" xfId="4" applyNumberFormat="1"/>
    <xf numFmtId="165" fontId="0" fillId="0" borderId="0" xfId="0" applyNumberFormat="1"/>
    <xf numFmtId="0" fontId="1" fillId="0" borderId="0" xfId="9"/>
    <xf numFmtId="0" fontId="2" fillId="0" borderId="0" xfId="9" applyFont="1" applyAlignment="1">
      <alignment vertical="center"/>
    </xf>
    <xf numFmtId="0" fontId="3" fillId="0" borderId="0" xfId="9" applyFont="1"/>
    <xf numFmtId="0" fontId="3" fillId="0" borderId="13" xfId="9" applyFont="1" applyBorder="1"/>
    <xf numFmtId="0" fontId="3" fillId="0" borderId="14" xfId="9" applyFont="1" applyBorder="1"/>
    <xf numFmtId="0" fontId="3" fillId="0" borderId="1" xfId="9" applyFont="1" applyBorder="1"/>
    <xf numFmtId="0" fontId="3" fillId="0" borderId="2" xfId="9" applyFont="1" applyBorder="1" applyAlignment="1">
      <alignment horizontal="center"/>
    </xf>
    <xf numFmtId="0" fontId="3" fillId="0" borderId="3" xfId="9" applyFont="1" applyBorder="1" applyAlignment="1">
      <alignment horizontal="center"/>
    </xf>
    <xf numFmtId="0" fontId="3" fillId="2" borderId="4" xfId="9" applyFont="1" applyFill="1" applyBorder="1" applyAlignment="1">
      <alignment vertical="top"/>
    </xf>
    <xf numFmtId="0" fontId="3" fillId="2" borderId="4" xfId="9" applyFont="1" applyFill="1" applyBorder="1" applyAlignment="1">
      <alignment horizontal="left" vertical="top"/>
    </xf>
    <xf numFmtId="0" fontId="3" fillId="2" borderId="7" xfId="9" applyFont="1" applyFill="1" applyBorder="1" applyAlignment="1">
      <alignment vertical="top"/>
    </xf>
    <xf numFmtId="0" fontId="3" fillId="2" borderId="7" xfId="9" applyFont="1" applyFill="1" applyBorder="1" applyAlignment="1">
      <alignment horizontal="left" vertical="top"/>
    </xf>
    <xf numFmtId="0" fontId="3" fillId="2" borderId="10" xfId="9" applyFont="1" applyFill="1" applyBorder="1" applyAlignment="1">
      <alignment vertical="top"/>
    </xf>
    <xf numFmtId="166" fontId="4" fillId="0" borderId="11" xfId="9" applyNumberFormat="1" applyFont="1" applyBorder="1" applyAlignment="1">
      <alignment horizontal="right" vertical="top"/>
    </xf>
    <xf numFmtId="166" fontId="4" fillId="0" borderId="12" xfId="9" applyNumberFormat="1" applyFont="1" applyBorder="1" applyAlignment="1">
      <alignment horizontal="right" vertical="top"/>
    </xf>
    <xf numFmtId="166" fontId="1" fillId="0" borderId="0" xfId="9" applyNumberFormat="1"/>
    <xf numFmtId="166" fontId="2" fillId="0" borderId="0" xfId="9" applyNumberFormat="1" applyFont="1" applyAlignment="1">
      <alignment vertical="center"/>
    </xf>
    <xf numFmtId="166" fontId="3" fillId="0" borderId="13" xfId="9" applyNumberFormat="1" applyFont="1" applyBorder="1"/>
    <xf numFmtId="166" fontId="3" fillId="0" borderId="14" xfId="9" applyNumberFormat="1" applyFont="1" applyBorder="1"/>
    <xf numFmtId="166" fontId="3" fillId="0" borderId="2" xfId="9" applyNumberFormat="1" applyFont="1" applyBorder="1" applyAlignment="1">
      <alignment horizontal="center"/>
    </xf>
    <xf numFmtId="166" fontId="3" fillId="0" borderId="3" xfId="9" applyNumberFormat="1" applyFont="1" applyBorder="1" applyAlignment="1">
      <alignment horizontal="center"/>
    </xf>
    <xf numFmtId="166" fontId="4" fillId="0" borderId="5" xfId="9" applyNumberFormat="1" applyFont="1" applyBorder="1" applyAlignment="1">
      <alignment vertical="center"/>
    </xf>
    <xf numFmtId="166" fontId="4" fillId="0" borderId="6" xfId="9" applyNumberFormat="1" applyFont="1" applyBorder="1" applyAlignment="1">
      <alignment vertical="center"/>
    </xf>
    <xf numFmtId="166" fontId="4" fillId="0" borderId="8" xfId="9" applyNumberFormat="1" applyFont="1" applyBorder="1" applyAlignment="1">
      <alignment vertical="center"/>
    </xf>
    <xf numFmtId="166" fontId="4" fillId="0" borderId="9" xfId="9" applyNumberFormat="1" applyFont="1" applyBorder="1" applyAlignment="1">
      <alignment vertical="center"/>
    </xf>
    <xf numFmtId="166" fontId="4" fillId="0" borderId="11" xfId="9" applyNumberFormat="1" applyFont="1" applyBorder="1" applyAlignment="1">
      <alignment vertical="center"/>
    </xf>
    <xf numFmtId="166" fontId="4" fillId="0" borderId="12" xfId="9" applyNumberFormat="1" applyFont="1" applyBorder="1" applyAlignment="1">
      <alignment vertical="center"/>
    </xf>
    <xf numFmtId="166" fontId="1" fillId="0" borderId="0" xfId="9" applyNumberFormat="1" applyAlignment="1">
      <alignment vertical="center"/>
    </xf>
    <xf numFmtId="0" fontId="3" fillId="0" borderId="0" xfId="9" applyFont="1" applyAlignment="1">
      <alignment vertical="top"/>
    </xf>
    <xf numFmtId="166" fontId="4" fillId="0" borderId="0" xfId="9" applyNumberFormat="1" applyFont="1" applyAlignment="1">
      <alignment vertical="center"/>
    </xf>
    <xf numFmtId="2" fontId="4" fillId="0" borderId="5" xfId="9" applyNumberFormat="1" applyFont="1" applyBorder="1" applyAlignment="1">
      <alignment vertical="center"/>
    </xf>
    <xf numFmtId="2" fontId="4" fillId="0" borderId="6" xfId="9" applyNumberFormat="1" applyFont="1" applyBorder="1" applyAlignment="1">
      <alignment vertical="center"/>
    </xf>
    <xf numFmtId="0" fontId="6" fillId="0" borderId="0" xfId="0" applyFont="1"/>
    <xf numFmtId="0" fontId="0" fillId="0" borderId="0" xfId="0" applyAlignment="1">
      <alignment horizontal="center" vertical="center"/>
    </xf>
    <xf numFmtId="0" fontId="3" fillId="2" borderId="4" xfId="8" applyFont="1" applyFill="1" applyBorder="1" applyAlignment="1">
      <alignment horizontal="left" vertical="top"/>
    </xf>
    <xf numFmtId="0" fontId="11" fillId="0" borderId="0" xfId="10"/>
    <xf numFmtId="0" fontId="12" fillId="0" borderId="0" xfId="10" applyFont="1" applyAlignment="1">
      <alignment wrapText="1"/>
    </xf>
    <xf numFmtId="0" fontId="11" fillId="0" borderId="0" xfId="10" applyAlignment="1">
      <alignment wrapText="1"/>
    </xf>
    <xf numFmtId="0" fontId="13" fillId="0" borderId="0" xfId="10" applyFont="1"/>
    <xf numFmtId="0" fontId="13" fillId="0" borderId="0" xfId="10" applyFont="1" applyAlignment="1">
      <alignment wrapText="1"/>
    </xf>
    <xf numFmtId="0" fontId="3" fillId="0" borderId="1" xfId="2" applyFont="1" applyBorder="1"/>
    <xf numFmtId="0" fontId="3" fillId="0" borderId="2" xfId="2" applyFont="1" applyBorder="1" applyAlignment="1">
      <alignment horizontal="center"/>
    </xf>
    <xf numFmtId="0" fontId="3" fillId="0" borderId="3" xfId="2" applyFont="1" applyBorder="1" applyAlignment="1">
      <alignment horizontal="center"/>
    </xf>
    <xf numFmtId="0" fontId="3" fillId="0" borderId="0" xfId="2" applyFont="1" applyAlignment="1">
      <alignment horizontal="center"/>
    </xf>
    <xf numFmtId="0" fontId="3" fillId="0" borderId="2" xfId="2" applyFont="1" applyBorder="1"/>
    <xf numFmtId="0" fontId="3" fillId="0" borderId="3" xfId="2" applyFont="1" applyBorder="1"/>
    <xf numFmtId="0" fontId="3" fillId="2" borderId="4" xfId="2" applyFont="1" applyFill="1" applyBorder="1" applyAlignment="1">
      <alignment vertical="top"/>
    </xf>
    <xf numFmtId="0" fontId="3" fillId="2" borderId="4" xfId="2" applyFont="1" applyFill="1" applyBorder="1" applyAlignment="1">
      <alignment horizontal="left" vertical="top"/>
    </xf>
    <xf numFmtId="164" fontId="4" fillId="0" borderId="5" xfId="2" applyNumberFormat="1" applyFont="1" applyBorder="1" applyAlignment="1">
      <alignment horizontal="right" vertical="top"/>
    </xf>
    <xf numFmtId="165" fontId="4" fillId="0" borderId="6" xfId="2" applyNumberFormat="1" applyFont="1" applyBorder="1" applyAlignment="1">
      <alignment horizontal="right" vertical="top"/>
    </xf>
    <xf numFmtId="165" fontId="4" fillId="0" borderId="0" xfId="2" applyNumberFormat="1" applyFont="1" applyAlignment="1">
      <alignment horizontal="right" vertical="top"/>
    </xf>
    <xf numFmtId="164" fontId="4" fillId="0" borderId="5" xfId="2" applyNumberFormat="1" applyFont="1" applyBorder="1" applyAlignment="1">
      <alignment vertical="top"/>
    </xf>
    <xf numFmtId="0" fontId="3" fillId="2" borderId="7" xfId="2" applyFont="1" applyFill="1" applyBorder="1" applyAlignment="1">
      <alignment vertical="top"/>
    </xf>
    <xf numFmtId="0" fontId="3" fillId="2" borderId="7" xfId="2" applyFont="1" applyFill="1" applyBorder="1" applyAlignment="1">
      <alignment horizontal="left" vertical="top"/>
    </xf>
    <xf numFmtId="164" fontId="4" fillId="0" borderId="8" xfId="2" applyNumberFormat="1" applyFont="1" applyBorder="1" applyAlignment="1">
      <alignment horizontal="right" vertical="top"/>
    </xf>
    <xf numFmtId="165" fontId="4" fillId="0" borderId="9" xfId="2" applyNumberFormat="1" applyFont="1" applyBorder="1" applyAlignment="1">
      <alignment horizontal="right" vertical="top"/>
    </xf>
    <xf numFmtId="164" fontId="4" fillId="0" borderId="8" xfId="2" applyNumberFormat="1" applyFont="1" applyBorder="1" applyAlignment="1">
      <alignment vertical="top"/>
    </xf>
    <xf numFmtId="0" fontId="3" fillId="2" borderId="10" xfId="2" applyFont="1" applyFill="1" applyBorder="1" applyAlignment="1">
      <alignment vertical="top"/>
    </xf>
    <xf numFmtId="0" fontId="3" fillId="2" borderId="10" xfId="2" applyFont="1" applyFill="1" applyBorder="1" applyAlignment="1">
      <alignment horizontal="left" vertical="top"/>
    </xf>
    <xf numFmtId="164" fontId="4" fillId="0" borderId="11" xfId="2" applyNumberFormat="1" applyFont="1" applyBorder="1" applyAlignment="1">
      <alignment horizontal="right" vertical="top"/>
    </xf>
    <xf numFmtId="165" fontId="4" fillId="0" borderId="12" xfId="2" applyNumberFormat="1" applyFont="1" applyBorder="1" applyAlignment="1">
      <alignment horizontal="right" vertical="top"/>
    </xf>
    <xf numFmtId="164" fontId="4" fillId="0" borderId="11" xfId="2" applyNumberFormat="1" applyFont="1" applyBorder="1" applyAlignment="1">
      <alignment vertical="top"/>
    </xf>
    <xf numFmtId="165" fontId="4" fillId="0" borderId="9" xfId="2" applyNumberFormat="1" applyFont="1" applyBorder="1" applyAlignment="1">
      <alignment vertical="top"/>
    </xf>
    <xf numFmtId="165" fontId="4" fillId="0" borderId="6" xfId="2" applyNumberFormat="1" applyFont="1" applyBorder="1" applyAlignment="1">
      <alignment vertical="top"/>
    </xf>
    <xf numFmtId="165" fontId="4" fillId="0" borderId="12" xfId="2" applyNumberFormat="1" applyFont="1" applyBorder="1" applyAlignment="1">
      <alignment vertical="top"/>
    </xf>
    <xf numFmtId="0" fontId="3" fillId="0" borderId="1" xfId="4" applyFont="1" applyBorder="1"/>
    <xf numFmtId="0" fontId="3" fillId="0" borderId="2" xfId="4" applyFont="1" applyBorder="1" applyAlignment="1">
      <alignment horizontal="center"/>
    </xf>
    <xf numFmtId="165" fontId="3" fillId="0" borderId="3" xfId="4" applyNumberFormat="1" applyFont="1" applyBorder="1" applyAlignment="1">
      <alignment horizontal="center"/>
    </xf>
    <xf numFmtId="0" fontId="3" fillId="2" borderId="4" xfId="4" applyFont="1" applyFill="1" applyBorder="1" applyAlignment="1">
      <alignment vertical="top"/>
    </xf>
    <xf numFmtId="0" fontId="3" fillId="2" borderId="4" xfId="4" applyFont="1" applyFill="1" applyBorder="1" applyAlignment="1">
      <alignment horizontal="left" vertical="top"/>
    </xf>
    <xf numFmtId="164" fontId="4" fillId="0" borderId="5" xfId="4" applyNumberFormat="1" applyFont="1" applyBorder="1" applyAlignment="1">
      <alignment horizontal="right" vertical="top"/>
    </xf>
    <xf numFmtId="165" fontId="4" fillId="0" borderId="6" xfId="4" applyNumberFormat="1" applyFont="1" applyBorder="1" applyAlignment="1">
      <alignment horizontal="right" vertical="top"/>
    </xf>
    <xf numFmtId="0" fontId="3" fillId="2" borderId="7" xfId="4" applyFont="1" applyFill="1" applyBorder="1" applyAlignment="1">
      <alignment vertical="top"/>
    </xf>
    <xf numFmtId="0" fontId="3" fillId="2" borderId="7" xfId="4" applyFont="1" applyFill="1" applyBorder="1" applyAlignment="1">
      <alignment horizontal="left" vertical="top"/>
    </xf>
    <xf numFmtId="164" fontId="4" fillId="0" borderId="8" xfId="4" applyNumberFormat="1" applyFont="1" applyBorder="1" applyAlignment="1">
      <alignment horizontal="right" vertical="top"/>
    </xf>
    <xf numFmtId="165" fontId="4" fillId="0" borderId="9" xfId="4" applyNumberFormat="1" applyFont="1" applyBorder="1" applyAlignment="1">
      <alignment horizontal="right" vertical="top"/>
    </xf>
    <xf numFmtId="0" fontId="3" fillId="0" borderId="0" xfId="5" applyFont="1"/>
    <xf numFmtId="0" fontId="3" fillId="0" borderId="13" xfId="5" applyFont="1" applyBorder="1"/>
    <xf numFmtId="0" fontId="3" fillId="0" borderId="14" xfId="5" applyFont="1" applyBorder="1"/>
    <xf numFmtId="0" fontId="3" fillId="0" borderId="1" xfId="5" applyFont="1" applyBorder="1"/>
    <xf numFmtId="0" fontId="3" fillId="0" borderId="2" xfId="5" applyFont="1" applyBorder="1" applyAlignment="1">
      <alignment horizontal="center"/>
    </xf>
    <xf numFmtId="0" fontId="3" fillId="0" borderId="3" xfId="5" applyFont="1" applyBorder="1" applyAlignment="1">
      <alignment horizontal="center"/>
    </xf>
    <xf numFmtId="0" fontId="3" fillId="0" borderId="2" xfId="6" applyFont="1" applyBorder="1" applyAlignment="1">
      <alignment horizontal="left"/>
    </xf>
    <xf numFmtId="0" fontId="3" fillId="0" borderId="3" xfId="6" applyFont="1" applyBorder="1" applyAlignment="1">
      <alignment horizontal="left"/>
    </xf>
    <xf numFmtId="0" fontId="3" fillId="2" borderId="4" xfId="5" applyFont="1" applyFill="1" applyBorder="1" applyAlignment="1">
      <alignment vertical="top"/>
    </xf>
    <xf numFmtId="0" fontId="3" fillId="2" borderId="4" xfId="5" applyFont="1" applyFill="1" applyBorder="1" applyAlignment="1">
      <alignment horizontal="left" vertical="top"/>
    </xf>
    <xf numFmtId="166" fontId="4" fillId="0" borderId="5" xfId="5" applyNumberFormat="1" applyFont="1" applyBorder="1" applyAlignment="1">
      <alignment horizontal="right" vertical="top"/>
    </xf>
    <xf numFmtId="166" fontId="4" fillId="0" borderId="6" xfId="5" applyNumberFormat="1" applyFont="1" applyBorder="1" applyAlignment="1">
      <alignment horizontal="right" vertical="top"/>
    </xf>
    <xf numFmtId="0" fontId="3" fillId="2" borderId="7" xfId="5" applyFont="1" applyFill="1" applyBorder="1" applyAlignment="1">
      <alignment vertical="top"/>
    </xf>
    <xf numFmtId="0" fontId="3" fillId="2" borderId="7" xfId="5" applyFont="1" applyFill="1" applyBorder="1" applyAlignment="1">
      <alignment horizontal="left" vertical="top"/>
    </xf>
    <xf numFmtId="166" fontId="4" fillId="0" borderId="8" xfId="5" applyNumberFormat="1" applyFont="1" applyBorder="1" applyAlignment="1">
      <alignment horizontal="right" vertical="top"/>
    </xf>
    <xf numFmtId="166" fontId="4" fillId="0" borderId="9" xfId="5" applyNumberFormat="1" applyFont="1" applyBorder="1" applyAlignment="1">
      <alignment horizontal="right" vertical="top"/>
    </xf>
    <xf numFmtId="0" fontId="3" fillId="2" borderId="10" xfId="5" applyFont="1" applyFill="1" applyBorder="1" applyAlignment="1">
      <alignment vertical="top"/>
    </xf>
    <xf numFmtId="166" fontId="4" fillId="0" borderId="11" xfId="5" applyNumberFormat="1" applyFont="1" applyBorder="1" applyAlignment="1">
      <alignment horizontal="right" vertical="top"/>
    </xf>
    <xf numFmtId="166" fontId="4" fillId="0" borderId="12" xfId="5" applyNumberFormat="1" applyFont="1" applyBorder="1" applyAlignment="1">
      <alignment horizontal="right" vertical="top"/>
    </xf>
    <xf numFmtId="166" fontId="3" fillId="0" borderId="13" xfId="5" applyNumberFormat="1" applyFont="1" applyBorder="1"/>
    <xf numFmtId="166" fontId="3" fillId="0" borderId="14" xfId="5" applyNumberFormat="1" applyFont="1" applyBorder="1"/>
    <xf numFmtId="166" fontId="3" fillId="0" borderId="2" xfId="5" applyNumberFormat="1" applyFont="1" applyBorder="1" applyAlignment="1">
      <alignment horizontal="center"/>
    </xf>
    <xf numFmtId="166" fontId="3" fillId="0" borderId="3" xfId="5" applyNumberFormat="1" applyFont="1" applyBorder="1" applyAlignment="1">
      <alignment horizontal="center"/>
    </xf>
    <xf numFmtId="166" fontId="3" fillId="0" borderId="2" xfId="5" applyNumberFormat="1" applyFont="1" applyBorder="1"/>
    <xf numFmtId="166" fontId="3" fillId="0" borderId="3" xfId="5" applyNumberFormat="1" applyFont="1" applyBorder="1"/>
    <xf numFmtId="166" fontId="4" fillId="0" borderId="11" xfId="5" applyNumberFormat="1" applyFont="1" applyBorder="1" applyAlignment="1">
      <alignment vertical="top"/>
    </xf>
    <xf numFmtId="166" fontId="4" fillId="0" borderId="12" xfId="5" applyNumberFormat="1" applyFont="1" applyBorder="1" applyAlignment="1">
      <alignment vertical="top"/>
    </xf>
    <xf numFmtId="0" fontId="3" fillId="0" borderId="0" xfId="8" applyFont="1"/>
    <xf numFmtId="0" fontId="3" fillId="0" borderId="13" xfId="8" applyFont="1" applyBorder="1"/>
    <xf numFmtId="0" fontId="3" fillId="0" borderId="14" xfId="8" applyFont="1" applyBorder="1"/>
    <xf numFmtId="0" fontId="3" fillId="0" borderId="1" xfId="8" applyFont="1" applyBorder="1"/>
    <xf numFmtId="0" fontId="3" fillId="0" borderId="2" xfId="8" applyFont="1" applyBorder="1" applyAlignment="1">
      <alignment horizontal="center"/>
    </xf>
    <xf numFmtId="0" fontId="3" fillId="0" borderId="3" xfId="8" applyFont="1" applyBorder="1" applyAlignment="1">
      <alignment horizontal="center"/>
    </xf>
    <xf numFmtId="9" fontId="4" fillId="0" borderId="5" xfId="3" applyFont="1" applyBorder="1" applyAlignment="1">
      <alignment horizontal="right" vertical="top"/>
    </xf>
    <xf numFmtId="0" fontId="3" fillId="2" borderId="0" xfId="8" applyFont="1" applyFill="1" applyAlignment="1">
      <alignment horizontal="left" vertical="top"/>
    </xf>
    <xf numFmtId="9" fontId="4" fillId="0" borderId="15" xfId="3" applyFont="1" applyBorder="1" applyAlignment="1">
      <alignment horizontal="right" vertical="top"/>
    </xf>
    <xf numFmtId="0" fontId="3" fillId="0" borderId="0" xfId="7" applyFont="1"/>
    <xf numFmtId="0" fontId="3" fillId="0" borderId="13" xfId="7" applyFont="1" applyBorder="1"/>
    <xf numFmtId="0" fontId="3" fillId="0" borderId="14" xfId="7" applyFont="1" applyBorder="1"/>
    <xf numFmtId="0" fontId="3" fillId="0" borderId="1" xfId="7" applyFont="1" applyBorder="1"/>
    <xf numFmtId="0" fontId="3" fillId="0" borderId="2" xfId="7" applyFont="1" applyBorder="1" applyAlignment="1">
      <alignment horizontal="center"/>
    </xf>
    <xf numFmtId="0" fontId="3" fillId="0" borderId="3" xfId="7" applyFont="1" applyBorder="1" applyAlignment="1">
      <alignment horizontal="center"/>
    </xf>
    <xf numFmtId="0" fontId="3" fillId="0" borderId="2" xfId="7" applyFont="1" applyBorder="1"/>
    <xf numFmtId="0" fontId="3" fillId="2" borderId="4" xfId="7" applyFont="1" applyFill="1" applyBorder="1" applyAlignment="1">
      <alignment horizontal="left" vertical="top"/>
    </xf>
    <xf numFmtId="9" fontId="4" fillId="0" borderId="6" xfId="3" applyFont="1" applyBorder="1" applyAlignment="1">
      <alignment horizontal="right" vertical="top"/>
    </xf>
    <xf numFmtId="167" fontId="1" fillId="0" borderId="0" xfId="3" applyNumberFormat="1" applyFont="1"/>
    <xf numFmtId="0" fontId="5" fillId="0" borderId="0" xfId="0" applyFont="1" applyAlignment="1">
      <alignment horizontal="center" wrapText="1"/>
    </xf>
    <xf numFmtId="167" fontId="15" fillId="0" borderId="0" xfId="3" applyNumberFormat="1" applyFont="1" applyAlignment="1">
      <alignment horizontal="left" vertical="top"/>
    </xf>
    <xf numFmtId="0" fontId="3" fillId="0" borderId="3" xfId="2" applyFont="1" applyBorder="1" applyAlignment="1">
      <alignment horizontal="left" vertical="top"/>
    </xf>
    <xf numFmtId="167" fontId="15" fillId="0" borderId="16" xfId="3" applyNumberFormat="1" applyFont="1" applyBorder="1"/>
    <xf numFmtId="167" fontId="15" fillId="0" borderId="17" xfId="3" applyNumberFormat="1" applyFont="1" applyBorder="1"/>
    <xf numFmtId="167" fontId="15" fillId="0" borderId="18" xfId="3" applyNumberFormat="1" applyFont="1" applyBorder="1"/>
    <xf numFmtId="0" fontId="3" fillId="0" borderId="19" xfId="2" applyFont="1" applyBorder="1" applyAlignment="1">
      <alignment horizontal="center"/>
    </xf>
    <xf numFmtId="0" fontId="3" fillId="0" borderId="0" xfId="2" applyFont="1" applyAlignment="1">
      <alignment horizontal="left" vertical="top"/>
    </xf>
    <xf numFmtId="167" fontId="15" fillId="0" borderId="0" xfId="3" applyNumberFormat="1" applyFont="1" applyBorder="1"/>
    <xf numFmtId="0" fontId="14" fillId="0" borderId="0" xfId="11" applyAlignment="1">
      <alignment vertical="top" wrapText="1"/>
    </xf>
    <xf numFmtId="0" fontId="0" fillId="0" borderId="0" xfId="0" applyAlignment="1">
      <alignment vertical="top"/>
    </xf>
    <xf numFmtId="0" fontId="0" fillId="0" borderId="0" xfId="0" applyAlignment="1">
      <alignment horizontal="left" vertical="top" wrapText="1"/>
    </xf>
    <xf numFmtId="49" fontId="0" fillId="0" borderId="0" xfId="0" applyNumberFormat="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center"/>
    </xf>
    <xf numFmtId="167" fontId="1" fillId="0" borderId="0" xfId="3" applyNumberFormat="1" applyFont="1" applyBorder="1"/>
  </cellXfs>
  <cellStyles count="12">
    <cellStyle name="Hyperlink" xfId="11" builtinId="8"/>
    <cellStyle name="Normal 2" xfId="10" xr:uid="{A418FADE-9CE6-45CF-8C0F-D99CB4121F96}"/>
    <cellStyle name="Normal_Achtergrondkenmerken" xfId="2" xr:uid="{81BAB77B-FDC4-4050-9352-F55BDE64F730}"/>
    <cellStyle name="Normal_Sheet1" xfId="1" xr:uid="{77708B1C-91EA-4600-8817-07ADF38AFB87}"/>
    <cellStyle name="Normal_Sheet1_1" xfId="4" xr:uid="{AD8F68F1-B712-4FE5-9750-F443B687FA03}"/>
    <cellStyle name="Normal_Sheet10" xfId="9" xr:uid="{AFA31F0B-94C5-4126-B573-72A8BEB3B6C7}"/>
    <cellStyle name="Normal_Sheet2" xfId="5" xr:uid="{8734866F-554C-48B8-B033-C62CDB1788F7}"/>
    <cellStyle name="Normal_Sheet3" xfId="6" xr:uid="{7EC13651-35A6-48B0-95B6-92D5634E5F85}"/>
    <cellStyle name="Normal_Sheet4" xfId="7" xr:uid="{A504373B-DF34-42BC-B43F-CC03DCD9E98C}"/>
    <cellStyle name="Normal_Sheet5" xfId="8" xr:uid="{9AB8651F-958D-4A03-9394-521A66369B4E}"/>
    <cellStyle name="Procent" xfId="3" builtinId="5"/>
    <cellStyle name="Standaard" xfId="0" builtinId="0"/>
  </cellStyles>
  <dxfs count="0"/>
  <tableStyles count="1" defaultTableStyle="TableStyleMedium2" defaultPivotStyle="PivotStyleLight16">
    <tableStyle name="Invisible" pivot="0" table="0" count="0" xr9:uid="{0CCD8BBF-5FFB-4BA1-9A83-9B7692716A0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eskompas.nl/nl/methodologie/onderzoek-provinciale-statenverkiezingen202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0E85B-F293-4410-9AEC-EC8099CCA469}">
  <dimension ref="A1:V66"/>
  <sheetViews>
    <sheetView zoomScale="85" zoomScaleNormal="85" workbookViewId="0">
      <selection activeCell="T27" sqref="T27"/>
    </sheetView>
  </sheetViews>
  <sheetFormatPr defaultRowHeight="15" customHeight="1"/>
  <cols>
    <col min="2" max="2" width="16.5703125" customWidth="1"/>
    <col min="3" max="11" width="10.28515625" customWidth="1"/>
  </cols>
  <sheetData>
    <row r="1" spans="1:22" ht="15" customHeight="1">
      <c r="A1" s="155" t="s">
        <v>0</v>
      </c>
      <c r="B1" s="155"/>
      <c r="C1" s="155"/>
      <c r="D1" s="155"/>
      <c r="E1" s="155"/>
      <c r="F1" s="155"/>
      <c r="G1" s="155"/>
      <c r="H1" s="155"/>
      <c r="I1" s="155"/>
      <c r="J1" s="155"/>
      <c r="K1" s="155"/>
      <c r="L1" s="155"/>
      <c r="M1" s="155"/>
      <c r="N1" s="3"/>
      <c r="O1" s="3"/>
      <c r="P1" s="3"/>
      <c r="Q1" s="3"/>
      <c r="R1" s="3"/>
      <c r="S1" s="3"/>
      <c r="T1" s="3"/>
      <c r="U1" s="3"/>
    </row>
    <row r="2" spans="1:22" ht="15" customHeight="1">
      <c r="A2" s="155"/>
      <c r="B2" s="155"/>
      <c r="C2" s="155"/>
      <c r="D2" s="155"/>
      <c r="E2" s="155"/>
      <c r="F2" s="155"/>
      <c r="G2" s="155"/>
      <c r="H2" s="155"/>
      <c r="I2" s="155"/>
      <c r="J2" s="155"/>
      <c r="K2" s="155"/>
      <c r="L2" s="155"/>
      <c r="M2" s="155"/>
      <c r="N2" s="3"/>
      <c r="O2" s="3"/>
      <c r="P2" s="3"/>
      <c r="Q2" s="3"/>
      <c r="R2" s="3"/>
      <c r="S2" s="3"/>
      <c r="T2" s="3"/>
      <c r="U2" s="3"/>
    </row>
    <row r="3" spans="1:22" ht="15" customHeight="1">
      <c r="A3" s="155"/>
      <c r="B3" s="155"/>
      <c r="C3" s="155"/>
      <c r="D3" s="155"/>
      <c r="E3" s="155"/>
      <c r="F3" s="155"/>
      <c r="G3" s="155"/>
      <c r="H3" s="155"/>
      <c r="I3" s="155"/>
      <c r="J3" s="155"/>
      <c r="K3" s="155"/>
      <c r="L3" s="155"/>
      <c r="M3" s="155"/>
      <c r="N3" s="3"/>
      <c r="O3" s="3"/>
      <c r="P3" s="3"/>
      <c r="Q3" s="3"/>
      <c r="R3" s="3"/>
      <c r="S3" s="3"/>
      <c r="T3" s="3"/>
      <c r="U3" s="3"/>
    </row>
    <row r="4" spans="1:22" ht="15" customHeight="1">
      <c r="A4" s="155"/>
      <c r="B4" s="155"/>
      <c r="C4" s="155"/>
      <c r="D4" s="155"/>
      <c r="E4" s="155"/>
      <c r="F4" s="155"/>
      <c r="G4" s="155"/>
      <c r="H4" s="155"/>
      <c r="I4" s="155"/>
      <c r="J4" s="155"/>
      <c r="K4" s="155"/>
      <c r="L4" s="155"/>
      <c r="M4" s="155"/>
      <c r="N4" s="3"/>
      <c r="O4" s="3"/>
      <c r="P4" s="3"/>
      <c r="Q4" s="3"/>
      <c r="R4" s="3"/>
      <c r="S4" s="3"/>
      <c r="T4" s="3"/>
      <c r="U4" s="3"/>
    </row>
    <row r="5" spans="1:22" ht="15" customHeight="1">
      <c r="A5" s="155"/>
      <c r="B5" s="155"/>
      <c r="C5" s="155"/>
      <c r="D5" s="155"/>
      <c r="E5" s="155"/>
      <c r="F5" s="155"/>
      <c r="G5" s="155"/>
      <c r="H5" s="155"/>
      <c r="I5" s="155"/>
      <c r="J5" s="155"/>
      <c r="K5" s="155"/>
      <c r="L5" s="155"/>
      <c r="M5" s="155"/>
      <c r="N5" s="3"/>
      <c r="O5" s="3"/>
      <c r="P5" s="3"/>
      <c r="Q5" s="3"/>
      <c r="R5" s="3"/>
      <c r="S5" s="3"/>
      <c r="T5" s="3"/>
      <c r="U5" s="3"/>
    </row>
    <row r="6" spans="1:22" ht="15" customHeight="1">
      <c r="A6" s="155"/>
      <c r="B6" s="155"/>
      <c r="C6" s="155"/>
      <c r="D6" s="155"/>
      <c r="E6" s="155"/>
      <c r="F6" s="155"/>
      <c r="G6" s="155"/>
      <c r="H6" s="155"/>
      <c r="I6" s="155"/>
      <c r="J6" s="155"/>
      <c r="K6" s="155"/>
      <c r="L6" s="155"/>
      <c r="M6" s="155"/>
      <c r="N6" s="3"/>
      <c r="O6" s="3"/>
      <c r="P6" s="3"/>
      <c r="Q6" s="3"/>
      <c r="R6" s="3"/>
      <c r="S6" s="3"/>
      <c r="T6" s="3"/>
      <c r="U6" s="3"/>
    </row>
    <row r="7" spans="1:22" ht="15" customHeight="1">
      <c r="A7" s="155"/>
      <c r="B7" s="155"/>
      <c r="C7" s="155"/>
      <c r="D7" s="155"/>
      <c r="E7" s="155"/>
      <c r="F7" s="155"/>
      <c r="G7" s="155"/>
      <c r="H7" s="155"/>
      <c r="I7" s="155"/>
      <c r="J7" s="155"/>
      <c r="K7" s="155"/>
      <c r="L7" s="155"/>
      <c r="M7" s="155"/>
      <c r="N7" s="3"/>
      <c r="O7" s="3"/>
      <c r="P7" s="3"/>
      <c r="Q7" s="3"/>
      <c r="R7" s="3"/>
      <c r="S7" s="3"/>
      <c r="T7" s="3"/>
      <c r="U7" s="3"/>
    </row>
    <row r="8" spans="1:22" ht="15" customHeight="1">
      <c r="A8" s="155"/>
      <c r="B8" s="155"/>
      <c r="C8" s="155"/>
      <c r="D8" s="155"/>
      <c r="E8" s="155"/>
      <c r="F8" s="155"/>
      <c r="G8" s="155"/>
      <c r="H8" s="155"/>
      <c r="I8" s="155"/>
      <c r="J8" s="155"/>
      <c r="K8" s="155"/>
      <c r="L8" s="155"/>
      <c r="M8" s="155"/>
      <c r="N8" s="3"/>
      <c r="O8" s="3"/>
      <c r="P8" s="3"/>
      <c r="Q8" s="3"/>
      <c r="R8" s="3"/>
      <c r="S8" s="3"/>
      <c r="T8" s="3"/>
      <c r="U8" s="3"/>
    </row>
    <row r="9" spans="1:22" ht="15" customHeight="1">
      <c r="A9" s="155"/>
      <c r="B9" s="155"/>
      <c r="C9" s="155"/>
      <c r="D9" s="155"/>
      <c r="E9" s="155"/>
      <c r="F9" s="155"/>
      <c r="G9" s="155"/>
      <c r="H9" s="155"/>
      <c r="I9" s="155"/>
      <c r="J9" s="155"/>
      <c r="K9" s="155"/>
      <c r="L9" s="155"/>
      <c r="M9" s="155"/>
      <c r="N9" s="3"/>
      <c r="O9" s="3"/>
      <c r="P9" s="3"/>
      <c r="Q9" s="3"/>
      <c r="R9" s="3"/>
      <c r="S9" s="3"/>
      <c r="T9" s="3"/>
      <c r="U9" s="3"/>
    </row>
    <row r="10" spans="1:22" ht="15" customHeight="1">
      <c r="A10" s="155"/>
      <c r="B10" s="155"/>
      <c r="C10" s="155"/>
      <c r="D10" s="155"/>
      <c r="E10" s="155"/>
      <c r="F10" s="155"/>
      <c r="G10" s="155"/>
      <c r="H10" s="155"/>
      <c r="I10" s="155"/>
      <c r="J10" s="155"/>
      <c r="K10" s="155"/>
      <c r="L10" s="155"/>
      <c r="M10" s="155"/>
      <c r="N10" s="3"/>
      <c r="O10" s="3"/>
      <c r="P10" s="3"/>
      <c r="Q10" s="3"/>
      <c r="R10" s="3"/>
      <c r="S10" s="3"/>
      <c r="T10" s="3"/>
      <c r="U10" s="3"/>
    </row>
    <row r="11" spans="1:22" ht="15" customHeight="1">
      <c r="A11" s="155"/>
      <c r="B11" s="155"/>
      <c r="C11" s="155"/>
      <c r="D11" s="155"/>
      <c r="E11" s="155"/>
      <c r="F11" s="155"/>
      <c r="G11" s="155"/>
      <c r="H11" s="155"/>
      <c r="I11" s="155"/>
      <c r="J11" s="155"/>
      <c r="K11" s="155"/>
      <c r="L11" s="155"/>
      <c r="M11" s="155"/>
      <c r="N11" s="3"/>
      <c r="O11" s="3"/>
      <c r="P11" s="3"/>
      <c r="Q11" s="3"/>
      <c r="R11" s="3"/>
      <c r="S11" s="3"/>
      <c r="T11" s="3"/>
      <c r="U11" s="3"/>
    </row>
    <row r="12" spans="1:22" ht="15" customHeight="1">
      <c r="A12" s="155"/>
      <c r="B12" s="155"/>
      <c r="C12" s="155"/>
      <c r="D12" s="155"/>
      <c r="E12" s="155"/>
      <c r="F12" s="155"/>
      <c r="G12" s="155"/>
      <c r="H12" s="155"/>
      <c r="I12" s="155"/>
      <c r="J12" s="155"/>
      <c r="K12" s="155"/>
      <c r="L12" s="155"/>
      <c r="M12" s="155"/>
      <c r="N12" s="3"/>
      <c r="O12" s="3"/>
      <c r="P12" s="3"/>
      <c r="Q12" s="3"/>
      <c r="R12" s="3"/>
      <c r="S12" s="3"/>
      <c r="T12" s="3"/>
      <c r="U12" s="3"/>
    </row>
    <row r="13" spans="1:22" ht="15" customHeight="1">
      <c r="A13" s="155"/>
      <c r="B13" s="155"/>
      <c r="C13" s="155"/>
      <c r="D13" s="155"/>
      <c r="E13" s="155"/>
      <c r="F13" s="155"/>
      <c r="G13" s="155"/>
      <c r="H13" s="155"/>
      <c r="I13" s="155"/>
      <c r="J13" s="155"/>
      <c r="K13" s="155"/>
      <c r="L13" s="155"/>
      <c r="M13" s="155"/>
      <c r="N13" s="3"/>
      <c r="O13" s="3"/>
      <c r="P13" s="3"/>
      <c r="Q13" s="3"/>
      <c r="R13" s="3"/>
      <c r="S13" s="3"/>
      <c r="T13" s="3"/>
      <c r="U13" s="3"/>
    </row>
    <row r="14" spans="1:22" ht="15" customHeight="1">
      <c r="A14" s="155"/>
      <c r="B14" s="155"/>
      <c r="C14" s="155"/>
      <c r="D14" s="155"/>
      <c r="E14" s="155"/>
      <c r="F14" s="155"/>
      <c r="G14" s="155"/>
      <c r="H14" s="155"/>
      <c r="I14" s="155"/>
      <c r="J14" s="155"/>
      <c r="K14" s="155"/>
      <c r="L14" s="155"/>
      <c r="M14" s="155"/>
      <c r="N14" s="3"/>
      <c r="O14" s="3"/>
      <c r="P14" s="3"/>
      <c r="Q14" s="3"/>
      <c r="R14" s="3"/>
      <c r="S14" s="3"/>
      <c r="T14" s="3"/>
      <c r="U14" s="3"/>
    </row>
    <row r="15" spans="1:22" ht="15" customHeight="1">
      <c r="A15" s="3"/>
      <c r="B15" s="3"/>
      <c r="C15" s="3"/>
      <c r="D15" s="3"/>
      <c r="E15" s="3"/>
      <c r="F15" s="3"/>
      <c r="G15" s="3"/>
      <c r="H15" s="3"/>
      <c r="I15" s="3"/>
      <c r="J15" s="3"/>
      <c r="K15" s="3"/>
      <c r="L15" s="3"/>
      <c r="M15" s="3"/>
      <c r="N15" s="3"/>
      <c r="O15" s="3"/>
      <c r="P15" s="3"/>
      <c r="Q15" s="3"/>
      <c r="R15" s="3"/>
      <c r="S15" s="3"/>
      <c r="T15" s="3"/>
      <c r="U15" s="3"/>
    </row>
    <row r="16" spans="1:22" ht="15" customHeight="1">
      <c r="A16" s="154" t="s">
        <v>1</v>
      </c>
      <c r="B16" s="154"/>
      <c r="C16" s="154"/>
      <c r="D16" s="154"/>
      <c r="E16" s="154"/>
      <c r="F16" s="154"/>
      <c r="G16" s="154"/>
      <c r="H16" s="154"/>
      <c r="I16" s="154"/>
      <c r="J16" s="154"/>
      <c r="K16" s="154"/>
      <c r="L16" s="154"/>
      <c r="M16" s="154"/>
      <c r="N16" s="3"/>
      <c r="O16" s="3"/>
      <c r="P16" s="3"/>
      <c r="Q16" s="3"/>
      <c r="R16" s="3"/>
      <c r="S16" s="3"/>
      <c r="T16" s="3"/>
      <c r="U16" s="3"/>
      <c r="V16" s="3"/>
    </row>
    <row r="17" spans="1:22" ht="15" customHeight="1">
      <c r="A17" s="154"/>
      <c r="B17" s="154"/>
      <c r="C17" s="154"/>
      <c r="D17" s="154"/>
      <c r="E17" s="154"/>
      <c r="F17" s="154"/>
      <c r="G17" s="154"/>
      <c r="H17" s="154"/>
      <c r="I17" s="154"/>
      <c r="J17" s="154"/>
      <c r="K17" s="154"/>
      <c r="L17" s="154"/>
      <c r="M17" s="154"/>
      <c r="N17" s="3"/>
      <c r="O17" s="3"/>
      <c r="P17" s="3"/>
      <c r="Q17" s="3"/>
      <c r="R17" s="3"/>
      <c r="S17" s="3"/>
      <c r="T17" s="3"/>
      <c r="U17" s="3"/>
      <c r="V17" s="3"/>
    </row>
    <row r="18" spans="1:22" ht="15" customHeight="1">
      <c r="A18" s="154"/>
      <c r="B18" s="154"/>
      <c r="C18" s="154"/>
      <c r="D18" s="154"/>
      <c r="E18" s="154"/>
      <c r="F18" s="154"/>
      <c r="G18" s="154"/>
      <c r="H18" s="154"/>
      <c r="I18" s="154"/>
      <c r="J18" s="154"/>
      <c r="K18" s="154"/>
      <c r="L18" s="154"/>
      <c r="M18" s="154"/>
      <c r="N18" s="151"/>
      <c r="O18" s="3"/>
      <c r="P18" s="151"/>
      <c r="Q18" s="3"/>
      <c r="R18" s="3"/>
      <c r="S18" s="3"/>
      <c r="T18" s="3"/>
      <c r="U18" s="3"/>
      <c r="V18" s="3"/>
    </row>
    <row r="19" spans="1:22" ht="15" customHeight="1">
      <c r="A19" s="154"/>
      <c r="B19" s="154"/>
      <c r="C19" s="154"/>
      <c r="D19" s="154"/>
      <c r="E19" s="154"/>
      <c r="F19" s="154"/>
      <c r="G19" s="154"/>
      <c r="H19" s="154"/>
      <c r="I19" s="154"/>
      <c r="J19" s="154"/>
      <c r="K19" s="154"/>
      <c r="L19" s="154"/>
      <c r="M19" s="154"/>
      <c r="N19" s="151" t="s">
        <v>2</v>
      </c>
      <c r="O19" s="152" t="s">
        <v>3</v>
      </c>
      <c r="P19" s="3"/>
      <c r="Q19" s="3"/>
      <c r="R19" s="3"/>
      <c r="S19" s="3"/>
      <c r="T19" s="3"/>
      <c r="U19" s="3"/>
      <c r="V19" s="3"/>
    </row>
    <row r="20" spans="1:22" ht="15" customHeight="1">
      <c r="A20" s="154"/>
      <c r="B20" s="154"/>
      <c r="C20" s="154"/>
      <c r="D20" s="154"/>
      <c r="E20" s="154"/>
      <c r="F20" s="154"/>
      <c r="G20" s="154"/>
      <c r="H20" s="154"/>
      <c r="I20" s="154"/>
      <c r="J20" s="154"/>
      <c r="K20" s="154"/>
      <c r="L20" s="154"/>
      <c r="M20" s="154"/>
      <c r="N20" s="3"/>
      <c r="O20" s="3"/>
      <c r="P20" s="3"/>
      <c r="Q20" s="3"/>
      <c r="R20" s="3"/>
      <c r="S20" s="3"/>
      <c r="T20" s="3"/>
      <c r="U20" s="3"/>
    </row>
    <row r="21" spans="1:22" ht="15" customHeight="1">
      <c r="A21" s="154"/>
      <c r="B21" s="154"/>
      <c r="C21" s="154"/>
      <c r="D21" s="154"/>
      <c r="E21" s="154"/>
      <c r="F21" s="154"/>
      <c r="G21" s="154"/>
      <c r="H21" s="154"/>
      <c r="I21" s="154"/>
      <c r="J21" s="154"/>
      <c r="K21" s="154"/>
      <c r="L21" s="154"/>
      <c r="M21" s="154"/>
      <c r="N21" s="3"/>
      <c r="O21" s="3"/>
      <c r="P21" s="3"/>
      <c r="Q21" s="3"/>
      <c r="R21" s="3"/>
      <c r="S21" s="3"/>
      <c r="T21" s="3"/>
      <c r="U21" s="3"/>
    </row>
    <row r="23" spans="1:22" ht="14.45" customHeight="1">
      <c r="A23" s="153" t="s">
        <v>4</v>
      </c>
      <c r="B23" s="153"/>
      <c r="C23" s="153"/>
      <c r="D23" s="153"/>
      <c r="E23" s="153"/>
      <c r="F23" s="153"/>
      <c r="G23" s="153"/>
      <c r="H23" s="153"/>
      <c r="I23" s="153"/>
      <c r="J23" s="153"/>
      <c r="K23" s="153"/>
      <c r="L23" s="153"/>
      <c r="M23" s="153"/>
    </row>
    <row r="24" spans="1:22" s="2" customFormat="1" ht="15" customHeight="1">
      <c r="A24" s="153"/>
      <c r="B24" s="153"/>
      <c r="C24" s="153"/>
      <c r="D24" s="153"/>
      <c r="E24" s="153"/>
      <c r="F24" s="153"/>
      <c r="G24" s="153"/>
      <c r="H24" s="153"/>
      <c r="I24" s="153"/>
      <c r="J24" s="153"/>
      <c r="K24" s="153"/>
      <c r="L24" s="153"/>
      <c r="M24" s="153"/>
    </row>
    <row r="25" spans="1:22" ht="15" customHeight="1">
      <c r="A25" s="153"/>
      <c r="B25" s="153"/>
      <c r="C25" s="153"/>
      <c r="D25" s="153"/>
      <c r="E25" s="153"/>
      <c r="F25" s="153"/>
      <c r="G25" s="153"/>
      <c r="H25" s="153"/>
      <c r="I25" s="153"/>
      <c r="J25" s="153"/>
      <c r="K25" s="153"/>
      <c r="L25" s="153"/>
      <c r="M25" s="153"/>
    </row>
    <row r="26" spans="1:22" ht="15" customHeight="1">
      <c r="A26" s="153"/>
      <c r="B26" s="153"/>
      <c r="C26" s="153"/>
      <c r="D26" s="153"/>
      <c r="E26" s="153"/>
      <c r="F26" s="153"/>
      <c r="G26" s="153"/>
      <c r="H26" s="153"/>
      <c r="I26" s="153"/>
      <c r="J26" s="153"/>
      <c r="K26" s="153"/>
      <c r="L26" s="153"/>
      <c r="M26" s="153"/>
    </row>
    <row r="27" spans="1:22" ht="15" customHeight="1">
      <c r="A27" s="153"/>
      <c r="B27" s="153"/>
      <c r="C27" s="153"/>
      <c r="D27" s="153"/>
      <c r="E27" s="153"/>
      <c r="F27" s="153"/>
      <c r="G27" s="153"/>
      <c r="H27" s="153"/>
      <c r="I27" s="153"/>
      <c r="J27" s="153"/>
      <c r="K27" s="153"/>
      <c r="L27" s="153"/>
      <c r="M27" s="153"/>
    </row>
    <row r="28" spans="1:22" ht="15" customHeight="1">
      <c r="A28" s="153"/>
      <c r="B28" s="153"/>
      <c r="C28" s="153"/>
      <c r="D28" s="153"/>
      <c r="E28" s="153"/>
      <c r="F28" s="153"/>
      <c r="G28" s="153"/>
      <c r="H28" s="153"/>
      <c r="I28" s="153"/>
      <c r="J28" s="153"/>
      <c r="K28" s="153"/>
      <c r="L28" s="153"/>
      <c r="M28" s="153"/>
    </row>
    <row r="29" spans="1:22" ht="15" customHeight="1">
      <c r="A29" s="153"/>
      <c r="B29" s="153"/>
      <c r="C29" s="153"/>
      <c r="D29" s="153"/>
      <c r="E29" s="153"/>
      <c r="F29" s="153"/>
      <c r="G29" s="153"/>
      <c r="H29" s="153"/>
      <c r="I29" s="153"/>
      <c r="J29" s="153"/>
      <c r="K29" s="153"/>
      <c r="L29" s="153"/>
      <c r="M29" s="153"/>
    </row>
    <row r="30" spans="1:22" ht="15" customHeight="1">
      <c r="A30" s="153"/>
      <c r="B30" s="153"/>
      <c r="C30" s="153"/>
      <c r="D30" s="153"/>
      <c r="E30" s="153"/>
      <c r="F30" s="153"/>
      <c r="G30" s="153"/>
      <c r="H30" s="153"/>
      <c r="I30" s="153"/>
      <c r="J30" s="153"/>
      <c r="K30" s="153"/>
      <c r="L30" s="153"/>
      <c r="M30" s="153"/>
    </row>
    <row r="31" spans="1:22" ht="15" customHeight="1">
      <c r="A31" s="153"/>
      <c r="B31" s="153"/>
      <c r="C31" s="153"/>
      <c r="D31" s="153"/>
      <c r="E31" s="153"/>
      <c r="F31" s="153"/>
      <c r="G31" s="153"/>
      <c r="H31" s="153"/>
      <c r="I31" s="153"/>
      <c r="J31" s="153"/>
      <c r="K31" s="153"/>
      <c r="L31" s="153"/>
      <c r="M31" s="153"/>
    </row>
    <row r="32" spans="1:22" ht="15" customHeight="1">
      <c r="A32" s="153"/>
      <c r="B32" s="153"/>
      <c r="C32" s="153"/>
      <c r="D32" s="153"/>
      <c r="E32" s="153"/>
      <c r="F32" s="153"/>
      <c r="G32" s="153"/>
      <c r="H32" s="153"/>
      <c r="I32" s="153"/>
      <c r="J32" s="153"/>
      <c r="K32" s="153"/>
      <c r="L32" s="153"/>
      <c r="M32" s="153"/>
    </row>
    <row r="33" spans="1:13" ht="15" customHeight="1">
      <c r="A33" s="153"/>
      <c r="B33" s="153"/>
      <c r="C33" s="153"/>
      <c r="D33" s="153"/>
      <c r="E33" s="153"/>
      <c r="F33" s="153"/>
      <c r="G33" s="153"/>
      <c r="H33" s="153"/>
      <c r="I33" s="153"/>
      <c r="J33" s="153"/>
      <c r="K33" s="153"/>
      <c r="L33" s="153"/>
      <c r="M33" s="153"/>
    </row>
    <row r="34" spans="1:13" ht="15" customHeight="1">
      <c r="A34" s="153"/>
      <c r="B34" s="153"/>
      <c r="C34" s="153"/>
      <c r="D34" s="153"/>
      <c r="E34" s="153"/>
      <c r="F34" s="153"/>
      <c r="G34" s="153"/>
      <c r="H34" s="153"/>
      <c r="I34" s="153"/>
      <c r="J34" s="153"/>
      <c r="K34" s="153"/>
      <c r="L34" s="153"/>
      <c r="M34" s="153"/>
    </row>
    <row r="35" spans="1:13" ht="15" customHeight="1">
      <c r="A35" s="153"/>
      <c r="B35" s="153"/>
      <c r="C35" s="153"/>
      <c r="D35" s="153"/>
      <c r="E35" s="153"/>
      <c r="F35" s="153"/>
      <c r="G35" s="153"/>
      <c r="H35" s="153"/>
      <c r="I35" s="153"/>
      <c r="J35" s="153"/>
      <c r="K35" s="153"/>
      <c r="L35" s="153"/>
      <c r="M35" s="153"/>
    </row>
    <row r="36" spans="1:13" ht="15" customHeight="1">
      <c r="A36" s="153"/>
      <c r="B36" s="153"/>
      <c r="C36" s="153"/>
      <c r="D36" s="153"/>
      <c r="E36" s="153"/>
      <c r="F36" s="153"/>
      <c r="G36" s="153"/>
      <c r="H36" s="153"/>
      <c r="I36" s="153"/>
      <c r="J36" s="153"/>
      <c r="K36" s="153"/>
      <c r="L36" s="153"/>
      <c r="M36" s="153"/>
    </row>
    <row r="37" spans="1:13" ht="15" customHeight="1">
      <c r="A37" s="153"/>
      <c r="B37" s="153"/>
      <c r="C37" s="153"/>
      <c r="D37" s="153"/>
      <c r="E37" s="153"/>
      <c r="F37" s="153"/>
      <c r="G37" s="153"/>
      <c r="H37" s="153"/>
      <c r="I37" s="153"/>
      <c r="J37" s="153"/>
      <c r="K37" s="153"/>
      <c r="L37" s="153"/>
      <c r="M37" s="153"/>
    </row>
    <row r="38" spans="1:13" ht="15" customHeight="1">
      <c r="A38" s="153"/>
      <c r="B38" s="153"/>
      <c r="C38" s="153"/>
      <c r="D38" s="153"/>
      <c r="E38" s="153"/>
      <c r="F38" s="153"/>
      <c r="G38" s="153"/>
      <c r="H38" s="153"/>
      <c r="I38" s="153"/>
      <c r="J38" s="153"/>
      <c r="K38" s="153"/>
      <c r="L38" s="153"/>
      <c r="M38" s="153"/>
    </row>
    <row r="39" spans="1:13" ht="15" customHeight="1">
      <c r="A39" s="153"/>
      <c r="B39" s="153"/>
      <c r="C39" s="153"/>
      <c r="D39" s="153"/>
      <c r="E39" s="153"/>
      <c r="F39" s="153"/>
      <c r="G39" s="153"/>
      <c r="H39" s="153"/>
      <c r="I39" s="153"/>
      <c r="J39" s="153"/>
      <c r="K39" s="153"/>
      <c r="L39" s="153"/>
      <c r="M39" s="153"/>
    </row>
    <row r="40" spans="1:13" ht="15" customHeight="1">
      <c r="A40" s="153"/>
      <c r="B40" s="153"/>
      <c r="C40" s="153"/>
      <c r="D40" s="153"/>
      <c r="E40" s="153"/>
      <c r="F40" s="153"/>
      <c r="G40" s="153"/>
      <c r="H40" s="153"/>
      <c r="I40" s="153"/>
      <c r="J40" s="153"/>
      <c r="K40" s="153"/>
      <c r="L40" s="153"/>
      <c r="M40" s="153"/>
    </row>
    <row r="41" spans="1:13" ht="15" customHeight="1">
      <c r="A41" s="153"/>
      <c r="B41" s="153"/>
      <c r="C41" s="153"/>
      <c r="D41" s="153"/>
      <c r="E41" s="153"/>
      <c r="F41" s="153"/>
      <c r="G41" s="153"/>
      <c r="H41" s="153"/>
      <c r="I41" s="153"/>
      <c r="J41" s="153"/>
      <c r="K41" s="153"/>
      <c r="L41" s="153"/>
      <c r="M41" s="153"/>
    </row>
    <row r="42" spans="1:13" ht="15" customHeight="1">
      <c r="A42" s="153"/>
      <c r="B42" s="153"/>
      <c r="C42" s="153"/>
      <c r="D42" s="153"/>
      <c r="E42" s="153"/>
      <c r="F42" s="153"/>
      <c r="G42" s="153"/>
      <c r="H42" s="153"/>
      <c r="I42" s="153"/>
      <c r="J42" s="153"/>
      <c r="K42" s="153"/>
      <c r="L42" s="153"/>
      <c r="M42" s="153"/>
    </row>
    <row r="43" spans="1:13" ht="15" customHeight="1">
      <c r="A43" s="153"/>
      <c r="B43" s="153"/>
      <c r="C43" s="153"/>
      <c r="D43" s="153"/>
      <c r="E43" s="153"/>
      <c r="F43" s="153"/>
      <c r="G43" s="153"/>
      <c r="H43" s="153"/>
      <c r="I43" s="153"/>
      <c r="J43" s="153"/>
      <c r="K43" s="153"/>
      <c r="L43" s="153"/>
      <c r="M43" s="153"/>
    </row>
    <row r="44" spans="1:13" ht="15" customHeight="1">
      <c r="A44" s="153"/>
      <c r="B44" s="153"/>
      <c r="C44" s="153"/>
      <c r="D44" s="153"/>
      <c r="E44" s="153"/>
      <c r="F44" s="153"/>
      <c r="G44" s="153"/>
      <c r="H44" s="153"/>
      <c r="I44" s="153"/>
      <c r="J44" s="153"/>
      <c r="K44" s="153"/>
      <c r="L44" s="153"/>
      <c r="M44" s="153"/>
    </row>
    <row r="45" spans="1:13" ht="15" customHeight="1">
      <c r="A45" s="153"/>
      <c r="B45" s="153"/>
      <c r="C45" s="153"/>
      <c r="D45" s="153"/>
      <c r="E45" s="153"/>
      <c r="F45" s="153"/>
      <c r="G45" s="153"/>
      <c r="H45" s="153"/>
      <c r="I45" s="153"/>
      <c r="J45" s="153"/>
      <c r="K45" s="153"/>
      <c r="L45" s="153"/>
      <c r="M45" s="153"/>
    </row>
    <row r="46" spans="1:13" ht="15" customHeight="1">
      <c r="A46" s="153"/>
      <c r="B46" s="153"/>
      <c r="C46" s="153"/>
      <c r="D46" s="153"/>
      <c r="E46" s="153"/>
      <c r="F46" s="153"/>
      <c r="G46" s="153"/>
      <c r="H46" s="153"/>
      <c r="I46" s="153"/>
      <c r="J46" s="153"/>
      <c r="K46" s="153"/>
      <c r="L46" s="153"/>
      <c r="M46" s="153"/>
    </row>
    <row r="47" spans="1:13" ht="15" customHeight="1">
      <c r="A47" s="153"/>
      <c r="B47" s="153"/>
      <c r="C47" s="153"/>
      <c r="D47" s="153"/>
      <c r="E47" s="153"/>
      <c r="F47" s="153"/>
      <c r="G47" s="153"/>
      <c r="H47" s="153"/>
      <c r="I47" s="153"/>
      <c r="J47" s="153"/>
      <c r="K47" s="153"/>
      <c r="L47" s="153"/>
      <c r="M47" s="153"/>
    </row>
    <row r="48" spans="1:13" ht="15" customHeight="1">
      <c r="A48" s="153"/>
      <c r="B48" s="153"/>
      <c r="C48" s="153"/>
      <c r="D48" s="153"/>
      <c r="E48" s="153"/>
      <c r="F48" s="153"/>
      <c r="G48" s="153"/>
      <c r="H48" s="153"/>
      <c r="I48" s="153"/>
      <c r="J48" s="153"/>
      <c r="K48" s="153"/>
      <c r="L48" s="153"/>
      <c r="M48" s="153"/>
    </row>
    <row r="49" spans="1:13" ht="15" customHeight="1">
      <c r="A49" s="153"/>
      <c r="B49" s="153"/>
      <c r="C49" s="153"/>
      <c r="D49" s="153"/>
      <c r="E49" s="153"/>
      <c r="F49" s="153"/>
      <c r="G49" s="153"/>
      <c r="H49" s="153"/>
      <c r="I49" s="153"/>
      <c r="J49" s="153"/>
      <c r="K49" s="153"/>
      <c r="L49" s="153"/>
      <c r="M49" s="153"/>
    </row>
    <row r="50" spans="1:13" ht="15" customHeight="1">
      <c r="A50" s="153"/>
      <c r="B50" s="153"/>
      <c r="C50" s="153"/>
      <c r="D50" s="153"/>
      <c r="E50" s="153"/>
      <c r="F50" s="153"/>
      <c r="G50" s="153"/>
      <c r="H50" s="153"/>
      <c r="I50" s="153"/>
      <c r="J50" s="153"/>
      <c r="K50" s="153"/>
      <c r="L50" s="153"/>
      <c r="M50" s="153"/>
    </row>
    <row r="51" spans="1:13" ht="15" customHeight="1">
      <c r="A51" s="153"/>
      <c r="B51" s="153"/>
      <c r="C51" s="153"/>
      <c r="D51" s="153"/>
      <c r="E51" s="153"/>
      <c r="F51" s="153"/>
      <c r="G51" s="153"/>
      <c r="H51" s="153"/>
      <c r="I51" s="153"/>
      <c r="J51" s="153"/>
      <c r="K51" s="153"/>
      <c r="L51" s="153"/>
      <c r="M51" s="153"/>
    </row>
    <row r="52" spans="1:13" ht="15" customHeight="1">
      <c r="A52" s="153"/>
      <c r="B52" s="153"/>
      <c r="C52" s="153"/>
      <c r="D52" s="153"/>
      <c r="E52" s="153"/>
      <c r="F52" s="153"/>
      <c r="G52" s="153"/>
      <c r="H52" s="153"/>
      <c r="I52" s="153"/>
      <c r="J52" s="153"/>
      <c r="K52" s="153"/>
      <c r="L52" s="153"/>
      <c r="M52" s="153"/>
    </row>
    <row r="53" spans="1:13" ht="15" customHeight="1">
      <c r="A53" s="153"/>
      <c r="B53" s="153"/>
      <c r="C53" s="153"/>
      <c r="D53" s="153"/>
      <c r="E53" s="153"/>
      <c r="F53" s="153"/>
      <c r="G53" s="153"/>
      <c r="H53" s="153"/>
      <c r="I53" s="153"/>
      <c r="J53" s="153"/>
      <c r="K53" s="153"/>
      <c r="L53" s="153"/>
      <c r="M53" s="153"/>
    </row>
    <row r="54" spans="1:13" ht="15" customHeight="1">
      <c r="A54" s="153"/>
      <c r="B54" s="153"/>
      <c r="C54" s="153"/>
      <c r="D54" s="153"/>
      <c r="E54" s="153"/>
      <c r="F54" s="153"/>
      <c r="G54" s="153"/>
      <c r="H54" s="153"/>
      <c r="I54" s="153"/>
      <c r="J54" s="153"/>
      <c r="K54" s="153"/>
      <c r="L54" s="153"/>
      <c r="M54" s="153"/>
    </row>
    <row r="55" spans="1:13" ht="15" customHeight="1">
      <c r="A55" s="153"/>
      <c r="B55" s="153"/>
      <c r="C55" s="153"/>
      <c r="D55" s="153"/>
      <c r="E55" s="153"/>
      <c r="F55" s="153"/>
      <c r="G55" s="153"/>
      <c r="H55" s="153"/>
      <c r="I55" s="153"/>
      <c r="J55" s="153"/>
      <c r="K55" s="153"/>
      <c r="L55" s="153"/>
      <c r="M55" s="153"/>
    </row>
    <row r="56" spans="1:13" ht="15" customHeight="1">
      <c r="A56" s="153"/>
      <c r="B56" s="153"/>
      <c r="C56" s="153"/>
      <c r="D56" s="153"/>
      <c r="E56" s="153"/>
      <c r="F56" s="153"/>
      <c r="G56" s="153"/>
      <c r="H56" s="153"/>
      <c r="I56" s="153"/>
      <c r="J56" s="153"/>
      <c r="K56" s="153"/>
      <c r="L56" s="153"/>
      <c r="M56" s="153"/>
    </row>
    <row r="57" spans="1:13" ht="15" customHeight="1">
      <c r="A57" s="153"/>
      <c r="B57" s="153"/>
      <c r="C57" s="153"/>
      <c r="D57" s="153"/>
      <c r="E57" s="153"/>
      <c r="F57" s="153"/>
      <c r="G57" s="153"/>
      <c r="H57" s="153"/>
      <c r="I57" s="153"/>
      <c r="J57" s="153"/>
      <c r="K57" s="153"/>
      <c r="L57" s="153"/>
      <c r="M57" s="153"/>
    </row>
    <row r="58" spans="1:13" ht="15" customHeight="1">
      <c r="A58" s="153"/>
      <c r="B58" s="153"/>
      <c r="C58" s="153"/>
      <c r="D58" s="153"/>
      <c r="E58" s="153"/>
      <c r="F58" s="153"/>
      <c r="G58" s="153"/>
      <c r="H58" s="153"/>
      <c r="I58" s="153"/>
      <c r="J58" s="153"/>
      <c r="K58" s="153"/>
      <c r="L58" s="153"/>
      <c r="M58" s="153"/>
    </row>
    <row r="59" spans="1:13" ht="15" customHeight="1">
      <c r="A59" s="153"/>
      <c r="B59" s="153"/>
      <c r="C59" s="153"/>
      <c r="D59" s="153"/>
      <c r="E59" s="153"/>
      <c r="F59" s="153"/>
      <c r="G59" s="153"/>
      <c r="H59" s="153"/>
      <c r="I59" s="153"/>
      <c r="J59" s="153"/>
      <c r="K59" s="153"/>
      <c r="L59" s="153"/>
      <c r="M59" s="153"/>
    </row>
    <row r="60" spans="1:13" ht="15" customHeight="1">
      <c r="A60" s="153"/>
      <c r="B60" s="153"/>
      <c r="C60" s="153"/>
      <c r="D60" s="153"/>
      <c r="E60" s="153"/>
      <c r="F60" s="153"/>
      <c r="G60" s="153"/>
      <c r="H60" s="153"/>
      <c r="I60" s="153"/>
      <c r="J60" s="153"/>
      <c r="K60" s="153"/>
      <c r="L60" s="153"/>
      <c r="M60" s="153"/>
    </row>
    <row r="61" spans="1:13" ht="15" customHeight="1">
      <c r="L61" s="1"/>
    </row>
    <row r="62" spans="1:13" ht="15" customHeight="1">
      <c r="L62" s="1"/>
    </row>
    <row r="63" spans="1:13" ht="15" customHeight="1">
      <c r="L63" s="1"/>
    </row>
    <row r="64" spans="1:13" ht="15" customHeight="1">
      <c r="L64" s="1"/>
    </row>
    <row r="65" spans="12:12" ht="15" customHeight="1">
      <c r="L65" s="1"/>
    </row>
    <row r="66" spans="12:12" ht="15" customHeight="1">
      <c r="L66" s="1"/>
    </row>
  </sheetData>
  <mergeCells count="3">
    <mergeCell ref="A23:M60"/>
    <mergeCell ref="A16:M21"/>
    <mergeCell ref="A1:M14"/>
  </mergeCells>
  <hyperlinks>
    <hyperlink ref="N19" r:id="rId1" xr:uid="{32D5BC9F-5B1C-4555-88A8-26D9AFB74DCD}"/>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69B1F-0273-4D25-A205-E385CE93A8BA}">
  <dimension ref="A1:K85"/>
  <sheetViews>
    <sheetView topLeftCell="A7" zoomScale="85" zoomScaleNormal="85" workbookViewId="0">
      <selection activeCell="H31" sqref="H31"/>
    </sheetView>
  </sheetViews>
  <sheetFormatPr defaultRowHeight="14.45"/>
  <cols>
    <col min="2" max="2" width="33.85546875" customWidth="1"/>
    <col min="3" max="3" width="8.85546875" customWidth="1"/>
    <col min="4" max="4" width="10.5703125" customWidth="1"/>
    <col min="5" max="6" width="13.140625" customWidth="1"/>
    <col min="8" max="8" width="33.85546875" customWidth="1"/>
    <col min="10" max="10" width="11" customWidth="1"/>
  </cols>
  <sheetData>
    <row r="1" spans="1:11" ht="42" customHeight="1">
      <c r="A1" s="156" t="s">
        <v>5</v>
      </c>
      <c r="B1" s="156"/>
      <c r="C1" s="156"/>
      <c r="D1" s="156"/>
      <c r="E1" s="142"/>
      <c r="F1" s="142"/>
      <c r="G1" s="156" t="s">
        <v>6</v>
      </c>
      <c r="H1" s="156"/>
      <c r="I1" s="156"/>
      <c r="J1" s="156"/>
    </row>
    <row r="2" spans="1:11" ht="14.45" customHeight="1">
      <c r="A2" s="4" t="s">
        <v>7</v>
      </c>
      <c r="B2" s="4"/>
      <c r="C2" s="4"/>
      <c r="D2" s="4"/>
      <c r="E2" s="4"/>
      <c r="F2" s="4"/>
      <c r="G2" s="4" t="s">
        <v>7</v>
      </c>
      <c r="H2" s="4"/>
      <c r="I2" s="4"/>
      <c r="J2" s="4"/>
      <c r="K2" s="5"/>
    </row>
    <row r="3" spans="1:11">
      <c r="A3" s="60" t="s">
        <v>8</v>
      </c>
      <c r="B3" s="60"/>
      <c r="C3" s="61" t="s">
        <v>9</v>
      </c>
      <c r="D3" s="62" t="s">
        <v>10</v>
      </c>
      <c r="E3" s="63"/>
      <c r="F3" s="63"/>
      <c r="G3" s="60" t="s">
        <v>8</v>
      </c>
      <c r="H3" s="60"/>
      <c r="I3" s="64" t="s">
        <v>9</v>
      </c>
      <c r="J3" s="65" t="s">
        <v>10</v>
      </c>
      <c r="K3" s="5"/>
    </row>
    <row r="4" spans="1:11">
      <c r="A4" s="66" t="s">
        <v>11</v>
      </c>
      <c r="B4" s="67" t="s">
        <v>12</v>
      </c>
      <c r="C4" s="68">
        <v>1112.9844178788273</v>
      </c>
      <c r="D4" s="69">
        <v>22.849197657130659</v>
      </c>
      <c r="E4" s="70"/>
      <c r="F4" s="70"/>
      <c r="G4" s="66" t="s">
        <v>11</v>
      </c>
      <c r="H4" s="67" t="s">
        <v>12</v>
      </c>
      <c r="I4" s="71">
        <v>549</v>
      </c>
      <c r="J4" s="69">
        <v>11.270786286183537</v>
      </c>
      <c r="K4" s="5"/>
    </row>
    <row r="5" spans="1:11">
      <c r="A5" s="72"/>
      <c r="B5" s="73" t="s">
        <v>13</v>
      </c>
      <c r="C5" s="74">
        <v>1053.4743997098785</v>
      </c>
      <c r="D5" s="75">
        <v>21.627476898170503</v>
      </c>
      <c r="E5" s="70"/>
      <c r="F5" s="70"/>
      <c r="G5" s="72"/>
      <c r="H5" s="73" t="s">
        <v>13</v>
      </c>
      <c r="I5" s="76">
        <v>719</v>
      </c>
      <c r="J5" s="75">
        <v>14.760829398480805</v>
      </c>
      <c r="K5" s="5"/>
    </row>
    <row r="6" spans="1:11">
      <c r="A6" s="72"/>
      <c r="B6" s="73" t="s">
        <v>14</v>
      </c>
      <c r="C6" s="74">
        <v>1366.6440853489378</v>
      </c>
      <c r="D6" s="75">
        <v>28.056745747258187</v>
      </c>
      <c r="E6" s="70"/>
      <c r="F6" s="70"/>
      <c r="G6" s="72"/>
      <c r="H6" s="73" t="s">
        <v>14</v>
      </c>
      <c r="I6" s="76">
        <v>1601</v>
      </c>
      <c r="J6" s="75">
        <v>32.867994251693702</v>
      </c>
      <c r="K6" s="5"/>
    </row>
    <row r="7" spans="1:11">
      <c r="A7" s="72"/>
      <c r="B7" s="73" t="s">
        <v>15</v>
      </c>
      <c r="C7" s="74">
        <v>1337.8970970623584</v>
      </c>
      <c r="D7" s="75">
        <v>27.466579697441322</v>
      </c>
      <c r="E7" s="70"/>
      <c r="F7" s="70"/>
      <c r="G7" s="72"/>
      <c r="H7" s="73" t="s">
        <v>15</v>
      </c>
      <c r="I7" s="76">
        <v>2002</v>
      </c>
      <c r="J7" s="75">
        <v>41.10039006364196</v>
      </c>
      <c r="K7" s="5"/>
    </row>
    <row r="8" spans="1:11">
      <c r="A8" s="77"/>
      <c r="B8" s="78" t="s">
        <v>16</v>
      </c>
      <c r="C8" s="79">
        <v>4871.0000000000018</v>
      </c>
      <c r="D8" s="80">
        <v>100.00000000000067</v>
      </c>
      <c r="E8" s="70"/>
      <c r="F8" s="70"/>
      <c r="G8" s="77"/>
      <c r="H8" s="78" t="s">
        <v>16</v>
      </c>
      <c r="I8" s="81">
        <v>4871</v>
      </c>
      <c r="J8" s="80">
        <v>100</v>
      </c>
      <c r="K8" s="5"/>
    </row>
    <row r="9" spans="1:11">
      <c r="A9" s="5"/>
      <c r="B9" s="5"/>
      <c r="C9" s="5"/>
      <c r="D9" s="5"/>
      <c r="E9" s="5"/>
      <c r="F9" s="5"/>
      <c r="G9" s="5"/>
      <c r="H9" s="5"/>
      <c r="I9" s="5"/>
      <c r="J9" s="5"/>
      <c r="K9" s="5"/>
    </row>
    <row r="10" spans="1:11" ht="14.45" customHeight="1">
      <c r="A10" s="4" t="s">
        <v>17</v>
      </c>
      <c r="B10" s="4"/>
      <c r="C10" s="4"/>
      <c r="D10" s="4"/>
      <c r="E10" s="4"/>
      <c r="F10" s="4"/>
      <c r="G10" s="4" t="s">
        <v>17</v>
      </c>
      <c r="H10" s="4"/>
      <c r="I10" s="4"/>
      <c r="J10" s="4"/>
      <c r="K10" s="5"/>
    </row>
    <row r="11" spans="1:11">
      <c r="A11" s="60" t="s">
        <v>8</v>
      </c>
      <c r="B11" s="60"/>
      <c r="C11" s="61" t="s">
        <v>9</v>
      </c>
      <c r="D11" s="62" t="s">
        <v>10</v>
      </c>
      <c r="E11" s="143"/>
      <c r="F11" s="143"/>
      <c r="G11" s="60" t="s">
        <v>8</v>
      </c>
      <c r="H11" s="60"/>
      <c r="I11" s="64" t="s">
        <v>9</v>
      </c>
      <c r="J11" s="65" t="s">
        <v>10</v>
      </c>
      <c r="K11" s="5"/>
    </row>
    <row r="12" spans="1:11">
      <c r="A12" s="66" t="s">
        <v>11</v>
      </c>
      <c r="B12" s="67" t="s">
        <v>18</v>
      </c>
      <c r="C12" s="68">
        <v>2559.6326041333423</v>
      </c>
      <c r="D12" s="69">
        <v>52.548400823924425</v>
      </c>
      <c r="E12" s="143"/>
      <c r="F12" s="143"/>
      <c r="G12" s="66" t="s">
        <v>11</v>
      </c>
      <c r="H12" s="67" t="s">
        <v>18</v>
      </c>
      <c r="I12" s="71">
        <v>3130</v>
      </c>
      <c r="J12" s="69">
        <v>64.257852597002667</v>
      </c>
      <c r="K12" s="5"/>
    </row>
    <row r="13" spans="1:11">
      <c r="A13" s="72"/>
      <c r="B13" s="73" t="s">
        <v>19</v>
      </c>
      <c r="C13" s="74">
        <v>2311.36739586665</v>
      </c>
      <c r="D13" s="75">
        <v>47.451599176076051</v>
      </c>
      <c r="E13" s="143"/>
      <c r="F13" s="143"/>
      <c r="G13" s="72"/>
      <c r="H13" s="73" t="s">
        <v>19</v>
      </c>
      <c r="I13" s="76">
        <v>1741</v>
      </c>
      <c r="J13" s="75">
        <v>35.742147402997333</v>
      </c>
      <c r="K13" s="5"/>
    </row>
    <row r="14" spans="1:11">
      <c r="A14" s="77"/>
      <c r="B14" s="78" t="s">
        <v>16</v>
      </c>
      <c r="C14" s="79">
        <v>4870.9999999999927</v>
      </c>
      <c r="D14" s="80">
        <v>100.00000000000048</v>
      </c>
      <c r="E14" s="143"/>
      <c r="F14" s="143"/>
      <c r="G14" s="77"/>
      <c r="H14" s="78" t="s">
        <v>16</v>
      </c>
      <c r="I14" s="81">
        <v>4871</v>
      </c>
      <c r="J14" s="80">
        <v>100</v>
      </c>
      <c r="K14" s="5"/>
    </row>
    <row r="15" spans="1:11">
      <c r="A15" s="5"/>
      <c r="B15" s="5"/>
      <c r="C15" s="5"/>
      <c r="D15" s="5"/>
      <c r="E15" s="143"/>
      <c r="F15" s="143"/>
      <c r="G15" s="5"/>
      <c r="H15" s="5"/>
      <c r="I15" s="5"/>
      <c r="J15" s="5"/>
      <c r="K15" s="5"/>
    </row>
    <row r="16" spans="1:11" ht="14.45" customHeight="1">
      <c r="A16" s="4" t="s">
        <v>20</v>
      </c>
      <c r="B16" s="4"/>
      <c r="C16" s="4"/>
      <c r="D16" s="4"/>
      <c r="E16" s="143"/>
      <c r="F16" s="143"/>
      <c r="G16" s="4" t="s">
        <v>20</v>
      </c>
      <c r="H16" s="4"/>
      <c r="I16" s="4"/>
      <c r="J16" s="4"/>
      <c r="K16" s="5"/>
    </row>
    <row r="17" spans="1:11">
      <c r="A17" s="60" t="s">
        <v>8</v>
      </c>
      <c r="B17" s="60"/>
      <c r="C17" s="61" t="s">
        <v>9</v>
      </c>
      <c r="D17" s="62" t="s">
        <v>10</v>
      </c>
      <c r="E17" s="143"/>
      <c r="F17" s="143"/>
      <c r="G17" s="60" t="s">
        <v>8</v>
      </c>
      <c r="H17" s="60"/>
      <c r="I17" s="61" t="s">
        <v>9</v>
      </c>
      <c r="J17" s="62" t="s">
        <v>10</v>
      </c>
      <c r="K17" s="5"/>
    </row>
    <row r="18" spans="1:11" ht="14.45" customHeight="1">
      <c r="A18" s="66" t="s">
        <v>11</v>
      </c>
      <c r="B18" s="67" t="s">
        <v>21</v>
      </c>
      <c r="C18" s="68">
        <v>1121.206759288953</v>
      </c>
      <c r="D18" s="69">
        <v>23.017999574809281</v>
      </c>
      <c r="E18" s="143"/>
      <c r="F18" s="143"/>
      <c r="G18" s="66" t="s">
        <v>11</v>
      </c>
      <c r="H18" s="67" t="s">
        <v>21</v>
      </c>
      <c r="I18" s="68">
        <v>785</v>
      </c>
      <c r="J18" s="69">
        <v>16.115787312666804</v>
      </c>
      <c r="K18" s="5"/>
    </row>
    <row r="19" spans="1:11">
      <c r="A19" s="72"/>
      <c r="B19" s="73" t="s">
        <v>22</v>
      </c>
      <c r="C19" s="74">
        <v>2130.7151676365734</v>
      </c>
      <c r="D19" s="75">
        <v>43.742869382808195</v>
      </c>
      <c r="E19" s="143"/>
      <c r="F19" s="143"/>
      <c r="G19" s="72"/>
      <c r="H19" s="73" t="s">
        <v>22</v>
      </c>
      <c r="I19" s="76">
        <v>2357</v>
      </c>
      <c r="J19" s="82">
        <v>48.388421268733318</v>
      </c>
      <c r="K19" s="5"/>
    </row>
    <row r="20" spans="1:11">
      <c r="A20" s="72"/>
      <c r="B20" s="73" t="s">
        <v>23</v>
      </c>
      <c r="C20" s="74">
        <v>1619.0780730744714</v>
      </c>
      <c r="D20" s="75">
        <v>33.239131042383121</v>
      </c>
      <c r="E20" s="143"/>
      <c r="F20" s="143"/>
      <c r="G20" s="72"/>
      <c r="H20" s="73" t="s">
        <v>23</v>
      </c>
      <c r="I20" s="76">
        <v>1729</v>
      </c>
      <c r="J20" s="75">
        <v>35.495791418599879</v>
      </c>
      <c r="K20" s="5"/>
    </row>
    <row r="21" spans="1:11">
      <c r="A21" s="77"/>
      <c r="B21" s="78" t="s">
        <v>16</v>
      </c>
      <c r="C21" s="79">
        <v>4870.9999999999982</v>
      </c>
      <c r="D21" s="80">
        <v>100.0000000000006</v>
      </c>
      <c r="E21" s="143"/>
      <c r="F21" s="143"/>
      <c r="G21" s="77"/>
      <c r="H21" s="78" t="s">
        <v>16</v>
      </c>
      <c r="I21" s="81">
        <v>4871</v>
      </c>
      <c r="J21" s="80">
        <v>100</v>
      </c>
      <c r="K21" s="5"/>
    </row>
    <row r="22" spans="1:11">
      <c r="A22" s="5"/>
      <c r="B22" s="5"/>
      <c r="C22" s="5"/>
      <c r="D22" s="5"/>
      <c r="E22" s="143"/>
      <c r="F22" s="143"/>
      <c r="G22" s="5"/>
      <c r="H22" s="5"/>
      <c r="I22" s="5"/>
      <c r="J22" s="5"/>
      <c r="K22" s="5"/>
    </row>
    <row r="23" spans="1:11" ht="14.45" customHeight="1">
      <c r="A23" s="4" t="s">
        <v>24</v>
      </c>
      <c r="B23" s="4"/>
      <c r="C23" s="4"/>
      <c r="D23" s="4"/>
      <c r="E23" s="143"/>
      <c r="F23" s="143"/>
      <c r="G23" s="4" t="s">
        <v>24</v>
      </c>
      <c r="H23" s="4"/>
      <c r="I23" s="4"/>
      <c r="J23" s="4"/>
      <c r="K23" s="5"/>
    </row>
    <row r="24" spans="1:11">
      <c r="A24" s="60" t="s">
        <v>8</v>
      </c>
      <c r="B24" s="60"/>
      <c r="C24" s="61" t="s">
        <v>9</v>
      </c>
      <c r="D24" s="62" t="s">
        <v>10</v>
      </c>
      <c r="E24" s="143"/>
      <c r="F24" s="143"/>
      <c r="G24" s="60" t="s">
        <v>8</v>
      </c>
      <c r="H24" s="60"/>
      <c r="I24" s="61" t="s">
        <v>9</v>
      </c>
      <c r="J24" s="62" t="s">
        <v>10</v>
      </c>
      <c r="K24" s="5"/>
    </row>
    <row r="25" spans="1:11">
      <c r="A25" s="66" t="s">
        <v>11</v>
      </c>
      <c r="B25" s="67" t="s">
        <v>25</v>
      </c>
      <c r="C25" s="68">
        <v>3861.9285494881133</v>
      </c>
      <c r="D25" s="69">
        <v>79.284100790148599</v>
      </c>
      <c r="E25" s="143"/>
      <c r="F25" s="143"/>
      <c r="G25" s="66" t="s">
        <v>11</v>
      </c>
      <c r="H25" s="67" t="s">
        <v>25</v>
      </c>
      <c r="I25" s="71">
        <v>4234</v>
      </c>
      <c r="J25" s="83">
        <v>86.922603161568475</v>
      </c>
      <c r="K25" s="5"/>
    </row>
    <row r="26" spans="1:11">
      <c r="A26" s="72"/>
      <c r="B26" s="73" t="s">
        <v>26</v>
      </c>
      <c r="C26" s="74">
        <v>484.06782315167533</v>
      </c>
      <c r="D26" s="75">
        <v>9.937750423972048</v>
      </c>
      <c r="E26" s="143"/>
      <c r="F26" s="143"/>
      <c r="G26" s="72"/>
      <c r="H26" s="73" t="s">
        <v>27</v>
      </c>
      <c r="I26" s="74">
        <v>452</v>
      </c>
      <c r="J26" s="75">
        <v>9.279408745637447</v>
      </c>
      <c r="K26" s="5"/>
    </row>
    <row r="27" spans="1:11" ht="14.45" customHeight="1">
      <c r="A27" s="72"/>
      <c r="B27" s="73" t="s">
        <v>28</v>
      </c>
      <c r="C27" s="74">
        <v>525.00362736019622</v>
      </c>
      <c r="D27" s="75">
        <v>10.778148785879688</v>
      </c>
      <c r="E27" s="143"/>
      <c r="F27" s="143"/>
      <c r="G27" s="72"/>
      <c r="H27" s="73" t="s">
        <v>28</v>
      </c>
      <c r="I27" s="74">
        <v>185</v>
      </c>
      <c r="J27" s="75">
        <v>3.7979880927940877</v>
      </c>
      <c r="K27" s="5"/>
    </row>
    <row r="28" spans="1:11">
      <c r="A28" s="77"/>
      <c r="B28" s="78" t="s">
        <v>16</v>
      </c>
      <c r="C28" s="79">
        <v>4870.9999999999845</v>
      </c>
      <c r="D28" s="80">
        <v>100.00000000000031</v>
      </c>
      <c r="E28" s="143"/>
      <c r="F28" s="143"/>
      <c r="G28" s="77"/>
      <c r="H28" s="78" t="s">
        <v>16</v>
      </c>
      <c r="I28" s="81">
        <v>4871</v>
      </c>
      <c r="J28" s="84">
        <v>100</v>
      </c>
      <c r="K28" s="5"/>
    </row>
    <row r="29" spans="1:11">
      <c r="A29" s="5"/>
      <c r="B29" s="5"/>
      <c r="C29" s="5"/>
      <c r="D29" s="5"/>
      <c r="E29" s="143"/>
      <c r="F29" s="143"/>
      <c r="G29" s="5"/>
      <c r="H29" s="5"/>
      <c r="I29" s="5"/>
      <c r="J29" s="5"/>
      <c r="K29" s="5"/>
    </row>
    <row r="30" spans="1:11" ht="14.45" customHeight="1">
      <c r="A30" s="4" t="s">
        <v>29</v>
      </c>
      <c r="B30" s="4"/>
      <c r="C30" s="4"/>
      <c r="D30" s="4"/>
      <c r="E30" s="143"/>
      <c r="F30" s="143"/>
      <c r="G30" s="4" t="s">
        <v>29</v>
      </c>
      <c r="H30" s="4"/>
      <c r="I30" s="4"/>
      <c r="J30" s="4"/>
      <c r="K30" s="5"/>
    </row>
    <row r="31" spans="1:11">
      <c r="A31" s="60" t="s">
        <v>8</v>
      </c>
      <c r="B31" s="60"/>
      <c r="C31" s="61" t="s">
        <v>9</v>
      </c>
      <c r="D31" s="148" t="s">
        <v>10</v>
      </c>
      <c r="E31" s="149"/>
      <c r="F31" s="141"/>
      <c r="G31" s="60" t="s">
        <v>8</v>
      </c>
      <c r="H31" s="60"/>
      <c r="I31" s="64" t="s">
        <v>9</v>
      </c>
      <c r="J31" s="62" t="s">
        <v>10</v>
      </c>
      <c r="K31" s="141"/>
    </row>
    <row r="32" spans="1:11">
      <c r="A32" s="66" t="s">
        <v>11</v>
      </c>
      <c r="B32" s="67" t="s">
        <v>30</v>
      </c>
      <c r="C32" s="68">
        <v>171.45509631377334</v>
      </c>
      <c r="D32" s="69">
        <v>3.5199157526950202</v>
      </c>
      <c r="E32" s="150"/>
      <c r="F32" s="157"/>
      <c r="G32" s="66" t="s">
        <v>11</v>
      </c>
      <c r="H32" s="67" t="s">
        <v>30</v>
      </c>
      <c r="I32" s="71">
        <v>321</v>
      </c>
      <c r="J32" s="69">
        <v>6.590022582631903</v>
      </c>
      <c r="K32" s="141"/>
    </row>
    <row r="33" spans="1:11">
      <c r="A33" s="72"/>
      <c r="B33" s="73" t="s">
        <v>31</v>
      </c>
      <c r="C33" s="74">
        <v>135.36717090667784</v>
      </c>
      <c r="D33" s="75">
        <v>2.7790427203177726</v>
      </c>
      <c r="E33" s="150"/>
      <c r="F33" s="157"/>
      <c r="G33" s="72"/>
      <c r="H33" s="73" t="s">
        <v>31</v>
      </c>
      <c r="I33" s="74">
        <v>203</v>
      </c>
      <c r="J33" s="75">
        <v>4.1675220693902695</v>
      </c>
      <c r="K33" s="141"/>
    </row>
    <row r="34" spans="1:11">
      <c r="A34" s="72"/>
      <c r="B34" s="73" t="s">
        <v>32</v>
      </c>
      <c r="C34" s="74">
        <v>193.42182815603181</v>
      </c>
      <c r="D34" s="75">
        <v>3.9708854066112305</v>
      </c>
      <c r="E34" s="150"/>
      <c r="F34" s="157"/>
      <c r="G34" s="72"/>
      <c r="H34" s="73" t="s">
        <v>32</v>
      </c>
      <c r="I34" s="76">
        <v>301</v>
      </c>
      <c r="J34" s="82">
        <v>6.1794292753028124</v>
      </c>
      <c r="K34" s="141"/>
    </row>
    <row r="35" spans="1:11">
      <c r="A35" s="72"/>
      <c r="B35" s="73" t="s">
        <v>33</v>
      </c>
      <c r="C35" s="74">
        <v>601.93161212507925</v>
      </c>
      <c r="D35" s="75">
        <v>12.357454570418458</v>
      </c>
      <c r="E35" s="150"/>
      <c r="F35" s="157"/>
      <c r="G35" s="72"/>
      <c r="H35" s="73" t="s">
        <v>33</v>
      </c>
      <c r="I35" s="74">
        <v>558</v>
      </c>
      <c r="J35" s="75">
        <v>11.455553274481627</v>
      </c>
      <c r="K35" s="141"/>
    </row>
    <row r="36" spans="1:11">
      <c r="A36" s="72"/>
      <c r="B36" s="73" t="s">
        <v>34</v>
      </c>
      <c r="C36" s="74">
        <v>200.36143072068521</v>
      </c>
      <c r="D36" s="75">
        <v>4.1133531250397555</v>
      </c>
      <c r="E36" s="150"/>
      <c r="F36" s="157"/>
      <c r="G36" s="72"/>
      <c r="H36" s="73" t="s">
        <v>34</v>
      </c>
      <c r="I36" s="74">
        <v>377</v>
      </c>
      <c r="J36" s="75">
        <v>7.7396838431533572</v>
      </c>
      <c r="K36" s="141"/>
    </row>
    <row r="37" spans="1:11">
      <c r="A37" s="72"/>
      <c r="B37" s="73" t="s">
        <v>35</v>
      </c>
      <c r="C37" s="74">
        <v>315.5750230612876</v>
      </c>
      <c r="D37" s="75">
        <v>6.4786496214594456</v>
      </c>
      <c r="E37" s="150"/>
      <c r="F37" s="157"/>
      <c r="G37" s="72"/>
      <c r="H37" s="73" t="s">
        <v>35</v>
      </c>
      <c r="I37" s="76">
        <v>291</v>
      </c>
      <c r="J37" s="82">
        <v>5.9741326216382671</v>
      </c>
      <c r="K37" s="141"/>
    </row>
    <row r="38" spans="1:11">
      <c r="A38" s="72"/>
      <c r="B38" s="73" t="s">
        <v>36</v>
      </c>
      <c r="C38" s="74">
        <v>722.5369864518874</v>
      </c>
      <c r="D38" s="75">
        <v>14.83344254674383</v>
      </c>
      <c r="E38" s="150"/>
      <c r="F38" s="157"/>
      <c r="G38" s="72"/>
      <c r="H38" s="73" t="s">
        <v>36</v>
      </c>
      <c r="I38" s="76">
        <v>573</v>
      </c>
      <c r="J38" s="75">
        <v>11.763498254978444</v>
      </c>
      <c r="K38" s="141"/>
    </row>
    <row r="39" spans="1:11">
      <c r="A39" s="72"/>
      <c r="B39" s="73" t="s">
        <v>37</v>
      </c>
      <c r="C39" s="74">
        <v>779.70090816126913</v>
      </c>
      <c r="D39" s="75">
        <v>16.006998730471651</v>
      </c>
      <c r="E39" s="150"/>
      <c r="F39" s="157"/>
      <c r="G39" s="72"/>
      <c r="H39" s="73" t="s">
        <v>37</v>
      </c>
      <c r="I39" s="76">
        <v>713</v>
      </c>
      <c r="J39" s="75">
        <v>14.637651406282078</v>
      </c>
      <c r="K39" s="141"/>
    </row>
    <row r="40" spans="1:11">
      <c r="A40" s="72"/>
      <c r="B40" s="73" t="s">
        <v>38</v>
      </c>
      <c r="C40" s="74">
        <v>328.55262108775759</v>
      </c>
      <c r="D40" s="75">
        <v>6.7450753662032374</v>
      </c>
      <c r="E40" s="150"/>
      <c r="F40" s="157"/>
      <c r="G40" s="72"/>
      <c r="H40" s="73" t="s">
        <v>38</v>
      </c>
      <c r="I40" s="76">
        <v>245</v>
      </c>
      <c r="J40" s="75">
        <v>5.029768014781359</v>
      </c>
      <c r="K40" s="141"/>
    </row>
    <row r="41" spans="1:11">
      <c r="A41" s="72"/>
      <c r="B41" s="73" t="s">
        <v>39</v>
      </c>
      <c r="C41" s="74">
        <v>366.87644599331338</v>
      </c>
      <c r="D41" s="75">
        <v>7.5318506670768972</v>
      </c>
      <c r="E41" s="150"/>
      <c r="F41" s="157"/>
      <c r="G41" s="72"/>
      <c r="H41" s="73" t="s">
        <v>39</v>
      </c>
      <c r="I41" s="76">
        <v>372</v>
      </c>
      <c r="J41" s="75">
        <v>7.6370355163210837</v>
      </c>
      <c r="K41" s="141"/>
    </row>
    <row r="42" spans="1:11">
      <c r="A42" s="72"/>
      <c r="B42" s="73" t="s">
        <v>40</v>
      </c>
      <c r="C42" s="74">
        <v>122.53985175519225</v>
      </c>
      <c r="D42" s="75">
        <v>2.5157021505890582</v>
      </c>
      <c r="E42" s="150"/>
      <c r="F42" s="157"/>
      <c r="G42" s="72"/>
      <c r="H42" s="73" t="s">
        <v>40</v>
      </c>
      <c r="I42" s="76">
        <v>161</v>
      </c>
      <c r="J42" s="75">
        <v>3.305276123999179</v>
      </c>
      <c r="K42" s="141"/>
    </row>
    <row r="43" spans="1:11">
      <c r="A43" s="72"/>
      <c r="B43" s="73" t="s">
        <v>41</v>
      </c>
      <c r="C43" s="74">
        <v>932.68102526704467</v>
      </c>
      <c r="D43" s="75">
        <v>19.147629342374266</v>
      </c>
      <c r="E43" s="150"/>
      <c r="F43" s="157"/>
      <c r="G43" s="72"/>
      <c r="H43" s="73" t="s">
        <v>41</v>
      </c>
      <c r="I43" s="76">
        <v>756</v>
      </c>
      <c r="J43" s="75">
        <v>15.520427017039623</v>
      </c>
      <c r="K43" s="141"/>
    </row>
    <row r="44" spans="1:11">
      <c r="A44" s="77"/>
      <c r="B44" s="78" t="s">
        <v>16</v>
      </c>
      <c r="C44" s="79">
        <v>4870.9999999999991</v>
      </c>
      <c r="D44" s="79">
        <v>100.00000000000063</v>
      </c>
      <c r="E44" s="70"/>
      <c r="F44" s="70"/>
      <c r="G44" s="77"/>
      <c r="H44" s="78" t="s">
        <v>16</v>
      </c>
      <c r="I44" s="81">
        <v>4871</v>
      </c>
      <c r="J44" s="80">
        <v>100</v>
      </c>
      <c r="K44" s="5"/>
    </row>
    <row r="45" spans="1:11">
      <c r="A45" s="5"/>
      <c r="B45" s="5"/>
      <c r="C45" s="5"/>
      <c r="D45" s="5"/>
      <c r="E45" s="5"/>
      <c r="F45" s="5"/>
      <c r="G45" s="5"/>
      <c r="H45" s="5"/>
      <c r="I45" s="5"/>
      <c r="J45" s="5"/>
      <c r="K45" s="5"/>
    </row>
    <row r="46" spans="1:11" ht="14.45" customHeight="1">
      <c r="A46" s="4" t="s">
        <v>42</v>
      </c>
      <c r="B46" s="4"/>
      <c r="C46" s="4"/>
      <c r="D46" s="4"/>
      <c r="E46" s="4"/>
      <c r="F46" s="4"/>
      <c r="G46" s="4" t="s">
        <v>42</v>
      </c>
      <c r="H46" s="4"/>
      <c r="I46" s="4"/>
      <c r="J46" s="4"/>
      <c r="K46" s="5"/>
    </row>
    <row r="47" spans="1:11">
      <c r="A47" s="60" t="s">
        <v>8</v>
      </c>
      <c r="B47" s="60"/>
      <c r="C47" s="61" t="s">
        <v>9</v>
      </c>
      <c r="D47" s="62" t="s">
        <v>10</v>
      </c>
      <c r="E47" s="63"/>
      <c r="F47" s="63"/>
      <c r="G47" s="60" t="s">
        <v>8</v>
      </c>
      <c r="H47" s="60"/>
      <c r="I47" s="64" t="s">
        <v>9</v>
      </c>
      <c r="J47" s="62" t="s">
        <v>10</v>
      </c>
      <c r="K47" s="5"/>
    </row>
    <row r="48" spans="1:11">
      <c r="A48" s="66" t="s">
        <v>11</v>
      </c>
      <c r="B48" s="67" t="s">
        <v>43</v>
      </c>
      <c r="C48" s="68">
        <v>840.78656781046971</v>
      </c>
      <c r="D48" s="69">
        <v>17.261066881758879</v>
      </c>
      <c r="E48" s="70"/>
      <c r="F48" s="70"/>
      <c r="G48" s="66" t="s">
        <v>11</v>
      </c>
      <c r="H48" s="67" t="s">
        <v>43</v>
      </c>
      <c r="I48" s="71">
        <v>722</v>
      </c>
      <c r="J48" s="69">
        <v>14.82241839458017</v>
      </c>
      <c r="K48" s="5"/>
    </row>
    <row r="49" spans="1:11">
      <c r="A49" s="72"/>
      <c r="B49" s="73" t="s">
        <v>44</v>
      </c>
      <c r="C49" s="74">
        <v>593.09430241108964</v>
      </c>
      <c r="D49" s="75">
        <v>12.176027559250532</v>
      </c>
      <c r="E49" s="70"/>
      <c r="F49" s="70"/>
      <c r="G49" s="72"/>
      <c r="H49" s="73" t="s">
        <v>44</v>
      </c>
      <c r="I49" s="76">
        <v>639</v>
      </c>
      <c r="J49" s="75">
        <v>13.118456169164441</v>
      </c>
      <c r="K49" s="5"/>
    </row>
    <row r="50" spans="1:11">
      <c r="A50" s="72"/>
      <c r="B50" s="73" t="s">
        <v>45</v>
      </c>
      <c r="C50" s="74">
        <v>429.24827209922756</v>
      </c>
      <c r="D50" s="75">
        <v>8.8123233853260174</v>
      </c>
      <c r="E50" s="70"/>
      <c r="F50" s="70"/>
      <c r="G50" s="72"/>
      <c r="H50" s="73" t="s">
        <v>45</v>
      </c>
      <c r="I50" s="76">
        <v>375</v>
      </c>
      <c r="J50" s="75">
        <v>7.6986245124204471</v>
      </c>
      <c r="K50" s="5"/>
    </row>
    <row r="51" spans="1:11">
      <c r="A51" s="72"/>
      <c r="B51" s="73" t="s">
        <v>46</v>
      </c>
      <c r="C51" s="74">
        <v>383.28691538379718</v>
      </c>
      <c r="D51" s="75">
        <v>7.8687521121699771</v>
      </c>
      <c r="E51" s="70"/>
      <c r="F51" s="70"/>
      <c r="G51" s="72"/>
      <c r="H51" s="73" t="s">
        <v>46</v>
      </c>
      <c r="I51" s="74">
        <v>412</v>
      </c>
      <c r="J51" s="75">
        <v>8.4582221309792658</v>
      </c>
      <c r="K51" s="5"/>
    </row>
    <row r="52" spans="1:11">
      <c r="A52" s="72"/>
      <c r="B52" s="73" t="s">
        <v>47</v>
      </c>
      <c r="C52" s="74">
        <v>259.73473729284495</v>
      </c>
      <c r="D52" s="75">
        <v>5.332267240666118</v>
      </c>
      <c r="E52" s="70"/>
      <c r="F52" s="70"/>
      <c r="G52" s="72"/>
      <c r="H52" s="73" t="s">
        <v>47</v>
      </c>
      <c r="I52" s="76">
        <v>386</v>
      </c>
      <c r="J52" s="82">
        <v>7.9244508314514475</v>
      </c>
      <c r="K52" s="5"/>
    </row>
    <row r="53" spans="1:11">
      <c r="A53" s="72"/>
      <c r="B53" s="73" t="s">
        <v>48</v>
      </c>
      <c r="C53" s="74">
        <v>251.98714473667698</v>
      </c>
      <c r="D53" s="75">
        <v>5.1732117580923545</v>
      </c>
      <c r="E53" s="70"/>
      <c r="F53" s="70"/>
      <c r="G53" s="72"/>
      <c r="H53" s="73" t="s">
        <v>48</v>
      </c>
      <c r="I53" s="74">
        <v>397</v>
      </c>
      <c r="J53" s="75">
        <v>8.1502771504824469</v>
      </c>
      <c r="K53" s="5"/>
    </row>
    <row r="54" spans="1:11" ht="14.45" customHeight="1">
      <c r="A54" s="72"/>
      <c r="B54" s="73" t="s">
        <v>49</v>
      </c>
      <c r="C54" s="74">
        <v>224.32942106329304</v>
      </c>
      <c r="D54" s="75">
        <v>4.6054079462799109</v>
      </c>
      <c r="E54" s="70"/>
      <c r="F54" s="70"/>
      <c r="G54" s="72"/>
      <c r="H54" s="73" t="s">
        <v>49</v>
      </c>
      <c r="I54" s="74">
        <v>335</v>
      </c>
      <c r="J54" s="75">
        <v>6.8774378977622659</v>
      </c>
      <c r="K54" s="5"/>
    </row>
    <row r="55" spans="1:11">
      <c r="A55" s="72"/>
      <c r="B55" s="73" t="s">
        <v>50</v>
      </c>
      <c r="C55" s="74">
        <v>206.33528809907705</v>
      </c>
      <c r="D55" s="75">
        <v>4.2359944179650659</v>
      </c>
      <c r="E55" s="70"/>
      <c r="F55" s="70"/>
      <c r="G55" s="72"/>
      <c r="H55" s="73" t="s">
        <v>50</v>
      </c>
      <c r="I55" s="76">
        <v>217</v>
      </c>
      <c r="J55" s="82">
        <v>4.4549373845206324</v>
      </c>
      <c r="K55" s="5"/>
    </row>
    <row r="56" spans="1:11">
      <c r="A56" s="72"/>
      <c r="B56" s="73" t="s">
        <v>51</v>
      </c>
      <c r="C56" s="74">
        <v>167.97142353348588</v>
      </c>
      <c r="D56" s="75">
        <v>3.4483971162694917</v>
      </c>
      <c r="E56" s="70"/>
      <c r="F56" s="70"/>
      <c r="G56" s="72"/>
      <c r="H56" s="73" t="s">
        <v>51</v>
      </c>
      <c r="I56" s="74">
        <v>259</v>
      </c>
      <c r="J56" s="75">
        <v>5.3171833299117228</v>
      </c>
      <c r="K56" s="5"/>
    </row>
    <row r="57" spans="1:11">
      <c r="A57" s="72"/>
      <c r="B57" s="73" t="s">
        <v>52</v>
      </c>
      <c r="C57" s="74">
        <v>140.22793260589748</v>
      </c>
      <c r="D57" s="75">
        <v>2.8788325314288312</v>
      </c>
      <c r="E57" s="70"/>
      <c r="F57" s="70"/>
      <c r="G57" s="72"/>
      <c r="H57" s="73" t="s">
        <v>52</v>
      </c>
      <c r="I57" s="74">
        <v>188</v>
      </c>
      <c r="J57" s="75">
        <v>3.8595770888934511</v>
      </c>
      <c r="K57" s="5"/>
    </row>
    <row r="58" spans="1:11">
      <c r="A58" s="72"/>
      <c r="B58" s="73" t="s">
        <v>53</v>
      </c>
      <c r="C58" s="74">
        <v>106.17737893316115</v>
      </c>
      <c r="D58" s="75">
        <v>2.1797860589850506</v>
      </c>
      <c r="E58" s="70"/>
      <c r="F58" s="70"/>
      <c r="G58" s="72"/>
      <c r="H58" s="73" t="s">
        <v>53</v>
      </c>
      <c r="I58" s="74">
        <v>192</v>
      </c>
      <c r="J58" s="75">
        <v>3.9416957503592691</v>
      </c>
      <c r="K58" s="5"/>
    </row>
    <row r="59" spans="1:11">
      <c r="A59" s="72"/>
      <c r="B59" s="73" t="s">
        <v>54</v>
      </c>
      <c r="C59" s="74">
        <v>81.248029012003187</v>
      </c>
      <c r="D59" s="75">
        <v>1.6679948473004251</v>
      </c>
      <c r="E59" s="70"/>
      <c r="F59" s="70"/>
      <c r="G59" s="72"/>
      <c r="H59" s="73" t="s">
        <v>54</v>
      </c>
      <c r="I59" s="74">
        <v>82</v>
      </c>
      <c r="J59" s="75">
        <v>1.6834325600492712</v>
      </c>
      <c r="K59" s="5"/>
    </row>
    <row r="60" spans="1:11">
      <c r="A60" s="72"/>
      <c r="B60" s="73" t="s">
        <v>55</v>
      </c>
      <c r="C60" s="74">
        <v>104.25348982841439</v>
      </c>
      <c r="D60" s="75">
        <v>2.1402892594624316</v>
      </c>
      <c r="E60" s="70"/>
      <c r="F60" s="70"/>
      <c r="G60" s="72"/>
      <c r="H60" s="73" t="s">
        <v>55</v>
      </c>
      <c r="I60" s="74">
        <v>173</v>
      </c>
      <c r="J60" s="75">
        <v>3.5516321083966331</v>
      </c>
      <c r="K60" s="5"/>
    </row>
    <row r="61" spans="1:11">
      <c r="A61" s="72"/>
      <c r="B61" s="73" t="s">
        <v>56</v>
      </c>
      <c r="C61" s="74">
        <v>36.374903437297874</v>
      </c>
      <c r="D61" s="75">
        <v>0.74676459530482664</v>
      </c>
      <c r="E61" s="70"/>
      <c r="F61" s="70"/>
      <c r="G61" s="72"/>
      <c r="H61" s="73" t="s">
        <v>56</v>
      </c>
      <c r="I61" s="74">
        <v>7</v>
      </c>
      <c r="J61" s="75">
        <v>0.14370765756518167</v>
      </c>
      <c r="K61" s="5"/>
    </row>
    <row r="62" spans="1:11">
      <c r="A62" s="72"/>
      <c r="B62" s="73" t="s">
        <v>57</v>
      </c>
      <c r="C62" s="74">
        <v>43.185831562897924</v>
      </c>
      <c r="D62" s="75">
        <v>0.88659067055836993</v>
      </c>
      <c r="E62" s="70"/>
      <c r="F62" s="70"/>
      <c r="G62" s="72"/>
      <c r="H62" s="73" t="s">
        <v>57</v>
      </c>
      <c r="I62" s="74">
        <v>54</v>
      </c>
      <c r="J62" s="75">
        <v>1.1086019297885445</v>
      </c>
      <c r="K62" s="5"/>
    </row>
    <row r="63" spans="1:11">
      <c r="A63" s="72"/>
      <c r="B63" s="73" t="s">
        <v>58</v>
      </c>
      <c r="C63" s="74">
        <v>42.187980927637156</v>
      </c>
      <c r="D63" s="75">
        <v>0.86610513093076202</v>
      </c>
      <c r="E63" s="70"/>
      <c r="F63" s="70"/>
      <c r="G63" s="72"/>
      <c r="H63" s="73" t="s">
        <v>58</v>
      </c>
      <c r="I63" s="74">
        <v>52</v>
      </c>
      <c r="J63" s="75">
        <v>1.0675425990556355</v>
      </c>
      <c r="K63" s="5"/>
    </row>
    <row r="64" spans="1:11">
      <c r="A64" s="72"/>
      <c r="B64" s="73" t="s">
        <v>59</v>
      </c>
      <c r="C64" s="74">
        <v>36.566936912337049</v>
      </c>
      <c r="D64" s="75">
        <v>0.75070697828653832</v>
      </c>
      <c r="E64" s="70"/>
      <c r="F64" s="70"/>
      <c r="G64" s="72"/>
      <c r="H64" s="73" t="s">
        <v>59</v>
      </c>
      <c r="I64" s="74">
        <v>56</v>
      </c>
      <c r="J64" s="75">
        <v>1.1496612605214533</v>
      </c>
      <c r="K64" s="5"/>
    </row>
    <row r="65" spans="1:11">
      <c r="A65" s="72"/>
      <c r="B65" s="73" t="s">
        <v>60</v>
      </c>
      <c r="C65" s="74">
        <v>76.256140445760792</v>
      </c>
      <c r="D65" s="75">
        <v>1.5655130454888377</v>
      </c>
      <c r="E65" s="70"/>
      <c r="F65" s="70"/>
      <c r="G65" s="72"/>
      <c r="H65" s="73" t="s">
        <v>60</v>
      </c>
      <c r="I65" s="74">
        <v>91</v>
      </c>
      <c r="J65" s="75">
        <v>1.8681995483473619</v>
      </c>
      <c r="K65" s="5"/>
    </row>
    <row r="66" spans="1:11">
      <c r="A66" s="72"/>
      <c r="B66" s="73" t="s">
        <v>61</v>
      </c>
      <c r="C66" s="74">
        <v>6.9743389588651201</v>
      </c>
      <c r="D66" s="75">
        <v>0.14318084497772871</v>
      </c>
      <c r="E66" s="70"/>
      <c r="F66" s="70"/>
      <c r="G66" s="72"/>
      <c r="H66" s="73" t="s">
        <v>61</v>
      </c>
      <c r="I66" s="74">
        <v>9</v>
      </c>
      <c r="J66" s="75">
        <v>0.18476698829809074</v>
      </c>
      <c r="K66" s="5"/>
    </row>
    <row r="67" spans="1:11">
      <c r="A67" s="72"/>
      <c r="B67" s="73" t="s">
        <v>62</v>
      </c>
      <c r="C67" s="74">
        <v>171.86598966289961</v>
      </c>
      <c r="D67" s="75">
        <v>3.5283512556538841</v>
      </c>
      <c r="E67" s="70"/>
      <c r="F67" s="70"/>
      <c r="G67" s="72"/>
      <c r="H67" s="73" t="s">
        <v>62</v>
      </c>
      <c r="I67" s="74">
        <v>40</v>
      </c>
      <c r="J67" s="75">
        <v>0.8211866146581811</v>
      </c>
      <c r="K67" s="5"/>
    </row>
    <row r="68" spans="1:11">
      <c r="A68" s="72"/>
      <c r="B68" s="73" t="s">
        <v>63</v>
      </c>
      <c r="C68" s="74">
        <v>668.90697528286762</v>
      </c>
      <c r="D68" s="75">
        <v>13.732436363844631</v>
      </c>
      <c r="E68" s="70"/>
      <c r="F68" s="70"/>
      <c r="G68" s="72"/>
      <c r="H68" s="73" t="s">
        <v>63</v>
      </c>
      <c r="I68" s="74">
        <v>185</v>
      </c>
      <c r="J68" s="75">
        <v>3.7979880927940877</v>
      </c>
      <c r="K68" s="5"/>
    </row>
    <row r="69" spans="1:11">
      <c r="A69" s="77"/>
      <c r="B69" s="78" t="s">
        <v>16</v>
      </c>
      <c r="C69" s="79">
        <v>4871</v>
      </c>
      <c r="D69" s="80">
        <v>100.00000000000064</v>
      </c>
      <c r="E69" s="70"/>
      <c r="F69" s="70"/>
      <c r="G69" s="77"/>
      <c r="H69" s="78" t="s">
        <v>16</v>
      </c>
      <c r="I69" s="79">
        <v>4871</v>
      </c>
      <c r="J69" s="80">
        <v>100</v>
      </c>
      <c r="K69" s="5"/>
    </row>
    <row r="72" spans="1:11">
      <c r="A72" s="4" t="s">
        <v>64</v>
      </c>
      <c r="B72" s="4"/>
      <c r="C72" s="4"/>
      <c r="D72" s="4"/>
      <c r="E72" s="143"/>
    </row>
    <row r="73" spans="1:11">
      <c r="A73" s="60" t="s">
        <v>8</v>
      </c>
      <c r="B73" s="60"/>
      <c r="C73" s="144" t="s">
        <v>65</v>
      </c>
    </row>
    <row r="74" spans="1:11">
      <c r="A74" s="66" t="s">
        <v>11</v>
      </c>
      <c r="B74" s="67" t="s">
        <v>30</v>
      </c>
      <c r="C74" s="145">
        <v>5.4697261412192923E-2</v>
      </c>
    </row>
    <row r="75" spans="1:11">
      <c r="A75" s="72"/>
      <c r="B75" s="73" t="s">
        <v>31</v>
      </c>
      <c r="C75" s="146">
        <v>6.8781252469341039E-2</v>
      </c>
    </row>
    <row r="76" spans="1:11">
      <c r="A76" s="72"/>
      <c r="B76" s="73" t="s">
        <v>32</v>
      </c>
      <c r="C76" s="146">
        <v>5.6485223432263164E-2</v>
      </c>
    </row>
    <row r="77" spans="1:11">
      <c r="A77" s="72"/>
      <c r="B77" s="73" t="s">
        <v>33</v>
      </c>
      <c r="C77" s="146">
        <v>4.1485946152633561E-2</v>
      </c>
    </row>
    <row r="78" spans="1:11">
      <c r="A78" s="72"/>
      <c r="B78" s="73" t="s">
        <v>34</v>
      </c>
      <c r="C78" s="146">
        <v>5.0471640810046542E-2</v>
      </c>
    </row>
    <row r="79" spans="1:11">
      <c r="A79" s="72"/>
      <c r="B79" s="73" t="s">
        <v>35</v>
      </c>
      <c r="C79" s="146">
        <v>5.7447562233846651E-2</v>
      </c>
    </row>
    <row r="80" spans="1:11">
      <c r="A80" s="72"/>
      <c r="B80" s="73" t="s">
        <v>36</v>
      </c>
      <c r="C80" s="146">
        <v>4.093933536735931E-2</v>
      </c>
    </row>
    <row r="81" spans="1:3">
      <c r="A81" s="72"/>
      <c r="B81" s="73" t="s">
        <v>37</v>
      </c>
      <c r="C81" s="146">
        <v>3.6700614322086128E-2</v>
      </c>
    </row>
    <row r="82" spans="1:3">
      <c r="A82" s="72"/>
      <c r="B82" s="73" t="s">
        <v>38</v>
      </c>
      <c r="C82" s="146">
        <v>6.2608753392177113E-2</v>
      </c>
    </row>
    <row r="83" spans="1:3">
      <c r="A83" s="72"/>
      <c r="B83" s="73" t="s">
        <v>39</v>
      </c>
      <c r="C83" s="146">
        <v>5.0809699785265582E-2</v>
      </c>
    </row>
    <row r="84" spans="1:3">
      <c r="A84" s="72"/>
      <c r="B84" s="73" t="s">
        <v>40</v>
      </c>
      <c r="C84" s="146">
        <v>7.7233401212700628E-2</v>
      </c>
    </row>
    <row r="85" spans="1:3">
      <c r="A85" s="72"/>
      <c r="B85" s="73" t="s">
        <v>41</v>
      </c>
      <c r="C85" s="147">
        <v>3.564160075154138E-2</v>
      </c>
    </row>
  </sheetData>
  <mergeCells count="2">
    <mergeCell ref="A1:D1"/>
    <mergeCell ref="G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629A3-E0B3-4F06-B96F-9834AF19553E}">
  <dimension ref="A1:F799"/>
  <sheetViews>
    <sheetView topLeftCell="A286" zoomScaleNormal="100" workbookViewId="0">
      <selection activeCell="E138" sqref="E138"/>
    </sheetView>
  </sheetViews>
  <sheetFormatPr defaultRowHeight="14.45"/>
  <cols>
    <col min="1" max="1" width="4.5703125" customWidth="1"/>
    <col min="2" max="2" width="49.7109375" customWidth="1"/>
    <col min="4" max="4" width="8.85546875" style="19"/>
  </cols>
  <sheetData>
    <row r="1" spans="1:5" ht="14.45" customHeight="1">
      <c r="A1" s="6" t="s">
        <v>66</v>
      </c>
      <c r="B1" s="6"/>
      <c r="C1" s="6"/>
      <c r="D1" s="17"/>
      <c r="E1" s="7"/>
    </row>
    <row r="2" spans="1:5">
      <c r="A2" s="85" t="s">
        <v>8</v>
      </c>
      <c r="B2" s="85"/>
      <c r="C2" s="86" t="s">
        <v>67</v>
      </c>
      <c r="D2" s="87" t="s">
        <v>68</v>
      </c>
      <c r="E2" s="7"/>
    </row>
    <row r="3" spans="1:5">
      <c r="A3" s="88" t="s">
        <v>11</v>
      </c>
      <c r="B3" s="89" t="s">
        <v>69</v>
      </c>
      <c r="C3" s="90">
        <v>1029.4658062188848</v>
      </c>
      <c r="D3" s="91">
        <v>21.144364360649018</v>
      </c>
      <c r="E3" s="7"/>
    </row>
    <row r="4" spans="1:5">
      <c r="A4" s="92"/>
      <c r="B4" s="93" t="s">
        <v>70</v>
      </c>
      <c r="C4" s="94">
        <v>2323.5721619774076</v>
      </c>
      <c r="D4" s="95">
        <v>47.724223684089203</v>
      </c>
      <c r="E4" s="7"/>
    </row>
    <row r="5" spans="1:5">
      <c r="A5" s="92"/>
      <c r="B5" s="93" t="s">
        <v>71</v>
      </c>
      <c r="C5" s="94">
        <v>1114.8608789977691</v>
      </c>
      <c r="D5" s="95">
        <v>22.898307544126602</v>
      </c>
      <c r="E5" s="7"/>
    </row>
    <row r="6" spans="1:5">
      <c r="A6" s="92"/>
      <c r="B6" s="93" t="s">
        <v>72</v>
      </c>
      <c r="C6" s="94">
        <v>198.50373916959907</v>
      </c>
      <c r="D6" s="95">
        <v>4.0771003394170275</v>
      </c>
      <c r="E6" s="7"/>
    </row>
    <row r="7" spans="1:5">
      <c r="A7" s="92"/>
      <c r="B7" s="93" t="s">
        <v>73</v>
      </c>
      <c r="C7" s="94">
        <v>102.36056410781869</v>
      </c>
      <c r="D7" s="95">
        <v>2.1024001482931305</v>
      </c>
      <c r="E7" s="7"/>
    </row>
    <row r="8" spans="1:5">
      <c r="A8" s="92"/>
      <c r="B8" s="93" t="s">
        <v>74</v>
      </c>
      <c r="C8" s="94">
        <v>99.984798910177773</v>
      </c>
      <c r="D8" s="95">
        <v>2.0536039234250381</v>
      </c>
      <c r="E8" s="7"/>
    </row>
    <row r="9" spans="1:5">
      <c r="A9" s="92"/>
      <c r="B9" s="93" t="s">
        <v>16</v>
      </c>
      <c r="C9" s="94">
        <v>4868.7479493816563</v>
      </c>
      <c r="D9" s="95">
        <v>100</v>
      </c>
      <c r="E9" s="7"/>
    </row>
    <row r="10" spans="1:5">
      <c r="A10" s="7"/>
      <c r="B10" s="7"/>
      <c r="C10" s="7"/>
      <c r="D10" s="18"/>
      <c r="E10" s="7"/>
    </row>
    <row r="11" spans="1:5" ht="14.45" customHeight="1">
      <c r="A11" s="6" t="s">
        <v>75</v>
      </c>
      <c r="B11" s="6"/>
      <c r="C11" s="6"/>
      <c r="D11" s="17"/>
      <c r="E11" s="7"/>
    </row>
    <row r="12" spans="1:5">
      <c r="A12" s="85" t="s">
        <v>8</v>
      </c>
      <c r="B12" s="85"/>
      <c r="C12" s="86" t="s">
        <v>67</v>
      </c>
      <c r="D12" s="87" t="s">
        <v>68</v>
      </c>
      <c r="E12" s="7"/>
    </row>
    <row r="13" spans="1:5">
      <c r="A13" s="88" t="s">
        <v>11</v>
      </c>
      <c r="B13" s="89" t="s">
        <v>76</v>
      </c>
      <c r="C13" s="90">
        <v>913.39121757496707</v>
      </c>
      <c r="D13" s="91">
        <v>18.834068798314252</v>
      </c>
      <c r="E13" s="7"/>
    </row>
    <row r="14" spans="1:5">
      <c r="A14" s="92"/>
      <c r="B14" s="93" t="s">
        <v>77</v>
      </c>
      <c r="C14" s="94">
        <v>1529.5266211630069</v>
      </c>
      <c r="D14" s="95">
        <v>31.538741623025125</v>
      </c>
      <c r="E14" s="7"/>
    </row>
    <row r="15" spans="1:5">
      <c r="A15" s="92"/>
      <c r="B15" s="93" t="s">
        <v>78</v>
      </c>
      <c r="C15" s="94">
        <v>802.51613035796981</v>
      </c>
      <c r="D15" s="95">
        <v>16.5478315535461</v>
      </c>
      <c r="E15" s="7"/>
    </row>
    <row r="16" spans="1:5">
      <c r="A16" s="92"/>
      <c r="B16" s="93" t="s">
        <v>79</v>
      </c>
      <c r="C16" s="94">
        <v>1337.1751045648275</v>
      </c>
      <c r="D16" s="95">
        <v>27.57246558778083</v>
      </c>
      <c r="E16" s="7"/>
    </row>
    <row r="17" spans="1:5">
      <c r="A17" s="92"/>
      <c r="B17" s="93" t="s">
        <v>80</v>
      </c>
      <c r="C17" s="94">
        <v>267.06641258742775</v>
      </c>
      <c r="D17" s="95">
        <v>5.5068924373336863</v>
      </c>
      <c r="E17" s="7"/>
    </row>
    <row r="18" spans="1:5">
      <c r="A18" s="92"/>
      <c r="B18" s="93" t="s">
        <v>16</v>
      </c>
      <c r="C18" s="94">
        <v>4849.6754862481994</v>
      </c>
      <c r="D18" s="95">
        <v>100</v>
      </c>
      <c r="E18" s="7"/>
    </row>
    <row r="19" spans="1:5">
      <c r="A19" s="7"/>
      <c r="B19" s="7"/>
      <c r="C19" s="7"/>
      <c r="D19" s="18"/>
      <c r="E19" s="7"/>
    </row>
    <row r="20" spans="1:5" ht="14.45" customHeight="1">
      <c r="A20" s="6" t="s">
        <v>81</v>
      </c>
      <c r="B20" s="6"/>
      <c r="C20" s="6"/>
      <c r="D20" s="17"/>
      <c r="E20" s="7"/>
    </row>
    <row r="21" spans="1:5">
      <c r="A21" s="85" t="s">
        <v>8</v>
      </c>
      <c r="B21" s="85"/>
      <c r="C21" s="86" t="s">
        <v>67</v>
      </c>
      <c r="D21" s="87" t="s">
        <v>68</v>
      </c>
      <c r="E21" s="7"/>
    </row>
    <row r="22" spans="1:5">
      <c r="A22" s="88" t="s">
        <v>11</v>
      </c>
      <c r="B22" s="89" t="s">
        <v>82</v>
      </c>
      <c r="C22" s="90">
        <v>91.713417624022043</v>
      </c>
      <c r="D22" s="91">
        <v>2.3657783567943249</v>
      </c>
      <c r="E22" s="7"/>
    </row>
    <row r="23" spans="1:5">
      <c r="A23" s="92"/>
      <c r="B23" s="93" t="s">
        <v>83</v>
      </c>
      <c r="C23" s="94">
        <v>370.65628484685948</v>
      </c>
      <c r="D23" s="95">
        <v>9.5612031392755874</v>
      </c>
      <c r="E23" s="7"/>
    </row>
    <row r="24" spans="1:5">
      <c r="A24" s="92"/>
      <c r="B24" s="93" t="s">
        <v>84</v>
      </c>
      <c r="C24" s="94">
        <v>1101.2073954610316</v>
      </c>
      <c r="D24" s="95">
        <v>28.406013972825576</v>
      </c>
      <c r="E24" s="7"/>
    </row>
    <row r="25" spans="1:5">
      <c r="A25" s="92"/>
      <c r="B25" s="93" t="s">
        <v>85</v>
      </c>
      <c r="C25" s="94">
        <v>1385.767844003442</v>
      </c>
      <c r="D25" s="95">
        <v>35.746346148877755</v>
      </c>
      <c r="E25" s="7"/>
    </row>
    <row r="26" spans="1:5">
      <c r="A26" s="92"/>
      <c r="B26" s="93" t="s">
        <v>86</v>
      </c>
      <c r="C26" s="94">
        <v>927.32496505861525</v>
      </c>
      <c r="D26" s="95">
        <v>23.920658382226755</v>
      </c>
      <c r="E26" s="7"/>
    </row>
    <row r="27" spans="1:5">
      <c r="A27" s="92"/>
      <c r="B27" s="93" t="s">
        <v>16</v>
      </c>
      <c r="C27" s="94">
        <v>3876.6699069939705</v>
      </c>
      <c r="D27" s="95">
        <v>100</v>
      </c>
      <c r="E27" s="7"/>
    </row>
    <row r="28" spans="1:5">
      <c r="A28" s="7"/>
      <c r="B28" s="7"/>
      <c r="C28" s="7"/>
      <c r="D28" s="18"/>
      <c r="E28" s="7"/>
    </row>
    <row r="29" spans="1:5" ht="14.45" customHeight="1">
      <c r="A29" s="6" t="s">
        <v>87</v>
      </c>
      <c r="B29" s="6"/>
      <c r="C29" s="6"/>
      <c r="D29" s="17"/>
      <c r="E29" s="7"/>
    </row>
    <row r="30" spans="1:5">
      <c r="A30" s="85" t="s">
        <v>8</v>
      </c>
      <c r="B30" s="85"/>
      <c r="C30" s="86" t="s">
        <v>67</v>
      </c>
      <c r="D30" s="87" t="s">
        <v>10</v>
      </c>
      <c r="E30" s="7"/>
    </row>
    <row r="31" spans="1:5">
      <c r="A31" s="89" t="s">
        <v>11</v>
      </c>
      <c r="B31" s="89" t="s">
        <v>88</v>
      </c>
      <c r="C31" s="90">
        <v>1889.5418661272945</v>
      </c>
      <c r="D31" s="91">
        <v>38.79166220749962</v>
      </c>
      <c r="E31" s="7"/>
    </row>
    <row r="32" spans="1:5">
      <c r="A32" s="89" t="s">
        <v>11</v>
      </c>
      <c r="B32" s="89" t="s">
        <v>89</v>
      </c>
      <c r="C32" s="90">
        <v>1731.7361528786373</v>
      </c>
      <c r="D32" s="95">
        <v>35.551963721589985</v>
      </c>
      <c r="E32" s="7"/>
    </row>
    <row r="33" spans="1:5">
      <c r="A33" s="89" t="s">
        <v>11</v>
      </c>
      <c r="B33" s="89" t="s">
        <v>90</v>
      </c>
      <c r="C33" s="90">
        <v>1635.9466257044066</v>
      </c>
      <c r="D33" s="95">
        <v>33.585436783092113</v>
      </c>
      <c r="E33" s="7"/>
    </row>
    <row r="34" spans="1:5">
      <c r="A34" s="89" t="s">
        <v>11</v>
      </c>
      <c r="B34" s="89" t="s">
        <v>91</v>
      </c>
      <c r="C34" s="90">
        <v>1496.2922151075084</v>
      </c>
      <c r="D34" s="95">
        <v>30.718378466588337</v>
      </c>
      <c r="E34" s="7"/>
    </row>
    <row r="35" spans="1:5">
      <c r="A35" s="89" t="s">
        <v>11</v>
      </c>
      <c r="B35" s="89" t="s">
        <v>92</v>
      </c>
      <c r="C35" s="90">
        <v>1462.4927243339112</v>
      </c>
      <c r="D35" s="95">
        <v>30.024486231449814</v>
      </c>
      <c r="E35" s="7"/>
    </row>
    <row r="36" spans="1:5">
      <c r="A36" s="89" t="s">
        <v>11</v>
      </c>
      <c r="B36" s="89" t="s">
        <v>93</v>
      </c>
      <c r="C36" s="90">
        <v>1185.2847894276813</v>
      </c>
      <c r="D36" s="95">
        <v>24.333500090898969</v>
      </c>
      <c r="E36" s="7"/>
    </row>
    <row r="37" spans="1:5">
      <c r="A37" s="89" t="s">
        <v>11</v>
      </c>
      <c r="B37" s="89" t="s">
        <v>94</v>
      </c>
      <c r="C37" s="90">
        <v>928.74625261739379</v>
      </c>
      <c r="D37" s="95">
        <v>19.066849776583858</v>
      </c>
      <c r="E37" s="7"/>
    </row>
    <row r="38" spans="1:5">
      <c r="A38" s="89" t="s">
        <v>11</v>
      </c>
      <c r="B38" s="89" t="s">
        <v>95</v>
      </c>
      <c r="C38" s="90">
        <v>726.96594552870044</v>
      </c>
      <c r="D38" s="95">
        <v>14.924367594512525</v>
      </c>
      <c r="E38" s="7"/>
    </row>
    <row r="39" spans="1:5">
      <c r="A39" s="89" t="s">
        <v>11</v>
      </c>
      <c r="B39" s="89" t="s">
        <v>96</v>
      </c>
      <c r="C39" s="90">
        <v>495.94422026276936</v>
      </c>
      <c r="D39" s="95">
        <v>10.181568882421937</v>
      </c>
      <c r="E39" s="7"/>
    </row>
    <row r="40" spans="1:5">
      <c r="A40" s="89" t="s">
        <v>11</v>
      </c>
      <c r="B40" s="89" t="s">
        <v>97</v>
      </c>
      <c r="C40" s="90">
        <v>490.83337596531857</v>
      </c>
      <c r="D40" s="95">
        <v>10.076644959255217</v>
      </c>
      <c r="E40" s="7"/>
    </row>
    <row r="41" spans="1:5">
      <c r="A41" s="89" t="s">
        <v>11</v>
      </c>
      <c r="B41" s="89" t="s">
        <v>98</v>
      </c>
      <c r="C41" s="90">
        <v>459.15146366348449</v>
      </c>
      <c r="D41" s="95">
        <v>9.426225901529202</v>
      </c>
      <c r="E41" s="7"/>
    </row>
    <row r="42" spans="1:5">
      <c r="A42" s="89" t="s">
        <v>11</v>
      </c>
      <c r="B42" s="89" t="s">
        <v>99</v>
      </c>
      <c r="C42" s="90">
        <v>416.5810326520583</v>
      </c>
      <c r="D42" s="95">
        <v>8.5522691983588786</v>
      </c>
      <c r="E42" s="7"/>
    </row>
    <row r="43" spans="1:5">
      <c r="A43" s="89" t="s">
        <v>11</v>
      </c>
      <c r="B43" s="89" t="s">
        <v>100</v>
      </c>
      <c r="C43" s="90">
        <v>373.97898802349874</v>
      </c>
      <c r="D43" s="95">
        <v>7.6776634782077826</v>
      </c>
      <c r="E43" s="7"/>
    </row>
    <row r="44" spans="1:5">
      <c r="A44" s="89" t="s">
        <v>11</v>
      </c>
      <c r="B44" s="89" t="s">
        <v>101</v>
      </c>
      <c r="C44" s="90">
        <v>263.96626963872353</v>
      </c>
      <c r="D44" s="95">
        <v>5.4191391837143339</v>
      </c>
      <c r="E44" s="7"/>
    </row>
    <row r="45" spans="1:5">
      <c r="A45" s="89" t="s">
        <v>11</v>
      </c>
      <c r="B45" s="89" t="s">
        <v>102</v>
      </c>
      <c r="C45" s="90">
        <v>254.56543059317764</v>
      </c>
      <c r="D45" s="95">
        <v>5.2261431039453754</v>
      </c>
      <c r="E45" s="7"/>
    </row>
    <row r="46" spans="1:5">
      <c r="A46" s="89" t="s">
        <v>11</v>
      </c>
      <c r="B46" s="89" t="s">
        <v>103</v>
      </c>
      <c r="C46" s="90">
        <v>228.19740913557112</v>
      </c>
      <c r="D46" s="95">
        <v>4.6848164470452183</v>
      </c>
      <c r="E46" s="7"/>
    </row>
    <row r="47" spans="1:5">
      <c r="A47" s="89" t="s">
        <v>11</v>
      </c>
      <c r="B47" s="89" t="s">
        <v>104</v>
      </c>
      <c r="C47" s="90">
        <v>192.81272809446824</v>
      </c>
      <c r="D47" s="95">
        <v>3.958380786172643</v>
      </c>
      <c r="E47" s="7"/>
    </row>
    <row r="48" spans="1:5">
      <c r="A48" s="89" t="s">
        <v>11</v>
      </c>
      <c r="B48" s="89" t="s">
        <v>105</v>
      </c>
      <c r="C48" s="90">
        <v>119.22198169368244</v>
      </c>
      <c r="D48" s="95">
        <v>2.4475873884968835</v>
      </c>
      <c r="E48" s="7"/>
    </row>
    <row r="49" spans="1:5">
      <c r="A49" s="7"/>
      <c r="B49" s="7"/>
      <c r="C49" s="7"/>
      <c r="D49" s="18"/>
      <c r="E49" s="7"/>
    </row>
    <row r="50" spans="1:5" ht="14.45" customHeight="1">
      <c r="A50" s="6" t="s">
        <v>106</v>
      </c>
      <c r="B50" s="6"/>
      <c r="C50" s="6"/>
      <c r="D50" s="17"/>
      <c r="E50" s="7"/>
    </row>
    <row r="51" spans="1:5">
      <c r="A51" s="85" t="s">
        <v>8</v>
      </c>
      <c r="B51" s="85"/>
      <c r="C51" s="86" t="s">
        <v>67</v>
      </c>
      <c r="D51" s="87" t="s">
        <v>68</v>
      </c>
      <c r="E51" s="7"/>
    </row>
    <row r="52" spans="1:5">
      <c r="A52" s="88" t="s">
        <v>11</v>
      </c>
      <c r="B52" s="89" t="s">
        <v>73</v>
      </c>
      <c r="C52" s="90">
        <v>700.52644313717997</v>
      </c>
      <c r="D52" s="91">
        <v>14.589234522020142</v>
      </c>
      <c r="E52" s="7"/>
    </row>
    <row r="53" spans="1:5">
      <c r="A53" s="92"/>
      <c r="B53" s="93" t="s">
        <v>72</v>
      </c>
      <c r="C53" s="94">
        <v>1321.6638315719931</v>
      </c>
      <c r="D53" s="95">
        <v>27.525104565252857</v>
      </c>
      <c r="E53" s="7"/>
    </row>
    <row r="54" spans="1:5">
      <c r="A54" s="92"/>
      <c r="B54" s="93" t="s">
        <v>107</v>
      </c>
      <c r="C54" s="94">
        <v>1649.5743578189636</v>
      </c>
      <c r="D54" s="95">
        <v>34.354202333828134</v>
      </c>
      <c r="E54" s="7"/>
    </row>
    <row r="55" spans="1:5">
      <c r="A55" s="92"/>
      <c r="B55" s="93" t="s">
        <v>70</v>
      </c>
      <c r="C55" s="94">
        <v>995.24097307313366</v>
      </c>
      <c r="D55" s="95">
        <v>20.726989115590246</v>
      </c>
      <c r="E55" s="7"/>
    </row>
    <row r="56" spans="1:5">
      <c r="A56" s="92"/>
      <c r="B56" s="93" t="s">
        <v>69</v>
      </c>
      <c r="C56" s="94">
        <v>134.66128158082353</v>
      </c>
      <c r="D56" s="95">
        <v>2.8044694633086227</v>
      </c>
      <c r="E56" s="7"/>
    </row>
    <row r="57" spans="1:5">
      <c r="A57" s="92"/>
      <c r="B57" s="93" t="s">
        <v>16</v>
      </c>
      <c r="C57" s="94">
        <v>4801.6668871820939</v>
      </c>
      <c r="D57" s="95">
        <v>100</v>
      </c>
      <c r="E57" s="7"/>
    </row>
    <row r="58" spans="1:5">
      <c r="A58" s="7"/>
      <c r="B58" s="7"/>
      <c r="C58" s="7"/>
      <c r="D58" s="18"/>
      <c r="E58" s="7"/>
    </row>
    <row r="59" spans="1:5" ht="14.45" customHeight="1">
      <c r="A59" s="6" t="s">
        <v>108</v>
      </c>
      <c r="B59" s="6"/>
      <c r="C59" s="6"/>
      <c r="D59" s="17"/>
      <c r="E59" s="7"/>
    </row>
    <row r="60" spans="1:5">
      <c r="A60" s="85" t="s">
        <v>8</v>
      </c>
      <c r="B60" s="85"/>
      <c r="C60" s="86" t="s">
        <v>67</v>
      </c>
      <c r="D60" s="87" t="s">
        <v>68</v>
      </c>
      <c r="E60" s="7"/>
    </row>
    <row r="61" spans="1:5">
      <c r="A61" s="88" t="s">
        <v>11</v>
      </c>
      <c r="B61" s="89" t="s">
        <v>73</v>
      </c>
      <c r="C61" s="90">
        <v>311.05833702973962</v>
      </c>
      <c r="D61" s="91">
        <v>6.4740537934202145</v>
      </c>
      <c r="E61" s="7"/>
    </row>
    <row r="62" spans="1:5">
      <c r="A62" s="92"/>
      <c r="B62" s="93" t="s">
        <v>72</v>
      </c>
      <c r="C62" s="94">
        <v>433.70545961244659</v>
      </c>
      <c r="D62" s="95">
        <v>9.0267070249352201</v>
      </c>
      <c r="E62" s="7"/>
    </row>
    <row r="63" spans="1:5">
      <c r="A63" s="92"/>
      <c r="B63" s="93" t="s">
        <v>107</v>
      </c>
      <c r="C63" s="94">
        <v>1015.6339374891413</v>
      </c>
      <c r="D63" s="95">
        <v>21.13837812069071</v>
      </c>
      <c r="E63" s="7"/>
    </row>
    <row r="64" spans="1:5">
      <c r="A64" s="92"/>
      <c r="B64" s="93" t="s">
        <v>70</v>
      </c>
      <c r="C64" s="94">
        <v>2571.6600364891533</v>
      </c>
      <c r="D64" s="95">
        <v>53.523932435310329</v>
      </c>
      <c r="E64" s="7"/>
    </row>
    <row r="65" spans="1:5">
      <c r="A65" s="92"/>
      <c r="B65" s="93" t="s">
        <v>69</v>
      </c>
      <c r="C65" s="94">
        <v>472.63411108550702</v>
      </c>
      <c r="D65" s="95">
        <v>9.8369286256435284</v>
      </c>
      <c r="E65" s="7"/>
    </row>
    <row r="66" spans="1:5">
      <c r="A66" s="92"/>
      <c r="B66" s="93" t="s">
        <v>16</v>
      </c>
      <c r="C66" s="94">
        <v>4804.6918817059877</v>
      </c>
      <c r="D66" s="95">
        <v>100</v>
      </c>
      <c r="E66" s="7"/>
    </row>
    <row r="67" spans="1:5">
      <c r="A67" s="7"/>
      <c r="B67" s="7"/>
      <c r="C67" s="7"/>
      <c r="D67" s="18"/>
      <c r="E67" s="7"/>
    </row>
    <row r="68" spans="1:5" ht="14.45" customHeight="1">
      <c r="A68" s="6" t="s">
        <v>109</v>
      </c>
      <c r="B68" s="6"/>
      <c r="C68" s="6"/>
      <c r="D68" s="17"/>
      <c r="E68" s="7"/>
    </row>
    <row r="69" spans="1:5">
      <c r="A69" s="85" t="s">
        <v>8</v>
      </c>
      <c r="B69" s="85"/>
      <c r="C69" s="86" t="s">
        <v>67</v>
      </c>
      <c r="D69" s="87" t="s">
        <v>68</v>
      </c>
      <c r="E69" s="7"/>
    </row>
    <row r="70" spans="1:5">
      <c r="A70" s="88" t="s">
        <v>11</v>
      </c>
      <c r="B70" s="89" t="s">
        <v>73</v>
      </c>
      <c r="C70" s="90">
        <v>412.69561460046043</v>
      </c>
      <c r="D70" s="91">
        <v>8.6310363450031193</v>
      </c>
      <c r="E70" s="7"/>
    </row>
    <row r="71" spans="1:5">
      <c r="A71" s="92"/>
      <c r="B71" s="93" t="s">
        <v>72</v>
      </c>
      <c r="C71" s="94">
        <v>868.0149035136086</v>
      </c>
      <c r="D71" s="95">
        <v>18.153495979072549</v>
      </c>
      <c r="E71" s="7"/>
    </row>
    <row r="72" spans="1:5">
      <c r="A72" s="92"/>
      <c r="B72" s="93" t="s">
        <v>107</v>
      </c>
      <c r="C72" s="94">
        <v>1698.5375480741918</v>
      </c>
      <c r="D72" s="95">
        <v>35.522886098447231</v>
      </c>
      <c r="E72" s="7"/>
    </row>
    <row r="73" spans="1:5">
      <c r="A73" s="92"/>
      <c r="B73" s="93" t="s">
        <v>70</v>
      </c>
      <c r="C73" s="94">
        <v>1619.8494165421266</v>
      </c>
      <c r="D73" s="95">
        <v>33.877217719268671</v>
      </c>
      <c r="E73" s="7"/>
    </row>
    <row r="74" spans="1:5">
      <c r="A74" s="92"/>
      <c r="B74" s="93" t="s">
        <v>69</v>
      </c>
      <c r="C74" s="94">
        <v>182.43277741488211</v>
      </c>
      <c r="D74" s="95">
        <v>3.8153638582084293</v>
      </c>
      <c r="E74" s="7"/>
    </row>
    <row r="75" spans="1:5">
      <c r="A75" s="92"/>
      <c r="B75" s="93" t="s">
        <v>16</v>
      </c>
      <c r="C75" s="94">
        <v>4781.5302601452695</v>
      </c>
      <c r="D75" s="95">
        <v>100</v>
      </c>
      <c r="E75" s="7"/>
    </row>
    <row r="76" spans="1:5">
      <c r="A76" s="7"/>
      <c r="B76" s="7"/>
      <c r="C76" s="7"/>
      <c r="D76" s="18"/>
      <c r="E76" s="7"/>
    </row>
    <row r="77" spans="1:5" ht="14.45" customHeight="1">
      <c r="A77" s="6" t="s">
        <v>110</v>
      </c>
      <c r="B77" s="6"/>
      <c r="C77" s="6"/>
      <c r="D77" s="17"/>
      <c r="E77" s="7"/>
    </row>
    <row r="78" spans="1:5">
      <c r="A78" s="85" t="s">
        <v>8</v>
      </c>
      <c r="B78" s="85"/>
      <c r="C78" s="86" t="s">
        <v>67</v>
      </c>
      <c r="D78" s="87" t="s">
        <v>68</v>
      </c>
      <c r="E78" s="7"/>
    </row>
    <row r="79" spans="1:5">
      <c r="A79" s="88" t="s">
        <v>11</v>
      </c>
      <c r="B79" s="89" t="s">
        <v>73</v>
      </c>
      <c r="C79" s="90">
        <v>484.9676528921583</v>
      </c>
      <c r="D79" s="91">
        <v>10.170831833073027</v>
      </c>
      <c r="E79" s="7"/>
    </row>
    <row r="80" spans="1:5">
      <c r="A80" s="92"/>
      <c r="B80" s="93" t="s">
        <v>72</v>
      </c>
      <c r="C80" s="94">
        <v>774.44217964561835</v>
      </c>
      <c r="D80" s="95">
        <v>16.241745457950476</v>
      </c>
      <c r="E80" s="7"/>
    </row>
    <row r="81" spans="1:5">
      <c r="A81" s="92"/>
      <c r="B81" s="93" t="s">
        <v>107</v>
      </c>
      <c r="C81" s="94">
        <v>1386.2300461897557</v>
      </c>
      <c r="D81" s="95">
        <v>29.072274403596694</v>
      </c>
      <c r="E81" s="7"/>
    </row>
    <row r="82" spans="1:5">
      <c r="A82" s="92"/>
      <c r="B82" s="93" t="s">
        <v>70</v>
      </c>
      <c r="C82" s="94">
        <v>1718.661015070923</v>
      </c>
      <c r="D82" s="95">
        <v>36.044078523793829</v>
      </c>
      <c r="E82" s="7"/>
    </row>
    <row r="83" spans="1:5">
      <c r="A83" s="92"/>
      <c r="B83" s="93" t="s">
        <v>69</v>
      </c>
      <c r="C83" s="94">
        <v>403.91925625027034</v>
      </c>
      <c r="D83" s="95">
        <v>8.4710697815859586</v>
      </c>
      <c r="E83" s="7"/>
    </row>
    <row r="84" spans="1:5">
      <c r="A84" s="92"/>
      <c r="B84" s="93" t="s">
        <v>16</v>
      </c>
      <c r="C84" s="94">
        <v>4768.2201500487263</v>
      </c>
      <c r="D84" s="95">
        <v>100</v>
      </c>
      <c r="E84" s="7"/>
    </row>
    <row r="85" spans="1:5">
      <c r="A85" s="7"/>
      <c r="B85" s="7"/>
      <c r="C85" s="7"/>
      <c r="D85" s="18"/>
      <c r="E85" s="7"/>
    </row>
    <row r="86" spans="1:5" ht="14.45" customHeight="1">
      <c r="A86" s="6" t="s">
        <v>111</v>
      </c>
      <c r="B86" s="6"/>
      <c r="C86" s="6"/>
      <c r="D86" s="17"/>
      <c r="E86" s="7"/>
    </row>
    <row r="87" spans="1:5">
      <c r="A87" s="85" t="s">
        <v>8</v>
      </c>
      <c r="B87" s="85"/>
      <c r="C87" s="86" t="s">
        <v>67</v>
      </c>
      <c r="D87" s="87" t="s">
        <v>68</v>
      </c>
      <c r="E87" s="7"/>
    </row>
    <row r="88" spans="1:5">
      <c r="A88" s="88" t="s">
        <v>11</v>
      </c>
      <c r="B88" s="89" t="s">
        <v>73</v>
      </c>
      <c r="C88" s="90">
        <v>241.41671725660467</v>
      </c>
      <c r="D88" s="91">
        <v>5.0384068995725073</v>
      </c>
      <c r="E88" s="7"/>
    </row>
    <row r="89" spans="1:5">
      <c r="A89" s="92"/>
      <c r="B89" s="93" t="s">
        <v>72</v>
      </c>
      <c r="C89" s="94">
        <v>355.23015291506999</v>
      </c>
      <c r="D89" s="95">
        <v>7.4137121642702652</v>
      </c>
      <c r="E89" s="7"/>
    </row>
    <row r="90" spans="1:5">
      <c r="A90" s="92"/>
      <c r="B90" s="93" t="s">
        <v>107</v>
      </c>
      <c r="C90" s="94">
        <v>783.29751585821316</v>
      </c>
      <c r="D90" s="95">
        <v>16.347548973268363</v>
      </c>
      <c r="E90" s="7"/>
    </row>
    <row r="91" spans="1:5">
      <c r="A91" s="92"/>
      <c r="B91" s="93" t="s">
        <v>70</v>
      </c>
      <c r="C91" s="94">
        <v>2572.944072244879</v>
      </c>
      <c r="D91" s="95">
        <v>53.697769206403734</v>
      </c>
      <c r="E91" s="7"/>
    </row>
    <row r="92" spans="1:5">
      <c r="A92" s="92"/>
      <c r="B92" s="93" t="s">
        <v>69</v>
      </c>
      <c r="C92" s="94">
        <v>838.64033383386766</v>
      </c>
      <c r="D92" s="95">
        <v>17.50256275648513</v>
      </c>
      <c r="E92" s="7"/>
    </row>
    <row r="93" spans="1:5">
      <c r="A93" s="92"/>
      <c r="B93" s="93" t="s">
        <v>16</v>
      </c>
      <c r="C93" s="94">
        <v>4791.5287921086347</v>
      </c>
      <c r="D93" s="95">
        <v>100</v>
      </c>
      <c r="E93" s="7"/>
    </row>
    <row r="94" spans="1:5">
      <c r="A94" s="7"/>
      <c r="B94" s="7"/>
      <c r="C94" s="7"/>
      <c r="D94" s="18"/>
      <c r="E94" s="7"/>
    </row>
    <row r="95" spans="1:5" ht="14.45" customHeight="1">
      <c r="A95" s="6" t="s">
        <v>112</v>
      </c>
      <c r="B95" s="6"/>
      <c r="C95" s="6"/>
      <c r="D95" s="17"/>
      <c r="E95" s="7"/>
    </row>
    <row r="96" spans="1:5">
      <c r="A96" s="85" t="s">
        <v>8</v>
      </c>
      <c r="B96" s="85"/>
      <c r="C96" s="86" t="s">
        <v>67</v>
      </c>
      <c r="D96" s="87" t="s">
        <v>68</v>
      </c>
      <c r="E96" s="7"/>
    </row>
    <row r="97" spans="1:5">
      <c r="A97" s="88" t="s">
        <v>11</v>
      </c>
      <c r="B97" s="89" t="s">
        <v>73</v>
      </c>
      <c r="C97" s="90">
        <v>221.67729412481933</v>
      </c>
      <c r="D97" s="91">
        <v>4.611864124979359</v>
      </c>
      <c r="E97" s="7"/>
    </row>
    <row r="98" spans="1:5">
      <c r="A98" s="92"/>
      <c r="B98" s="93" t="s">
        <v>72</v>
      </c>
      <c r="C98" s="94">
        <v>390.20927535938119</v>
      </c>
      <c r="D98" s="95">
        <v>8.1180716562284907</v>
      </c>
      <c r="E98" s="7"/>
    </row>
    <row r="99" spans="1:5">
      <c r="A99" s="92"/>
      <c r="B99" s="93" t="s">
        <v>107</v>
      </c>
      <c r="C99" s="94">
        <v>953.44928227707976</v>
      </c>
      <c r="D99" s="95">
        <v>19.835944665785544</v>
      </c>
      <c r="E99" s="7"/>
    </row>
    <row r="100" spans="1:5">
      <c r="A100" s="92"/>
      <c r="B100" s="93" t="s">
        <v>70</v>
      </c>
      <c r="C100" s="94">
        <v>2466.3250653618743</v>
      </c>
      <c r="D100" s="95">
        <v>51.310424616944616</v>
      </c>
      <c r="E100" s="7"/>
    </row>
    <row r="101" spans="1:5">
      <c r="A101" s="92"/>
      <c r="B101" s="93" t="s">
        <v>69</v>
      </c>
      <c r="C101" s="94">
        <v>775.0135233518547</v>
      </c>
      <c r="D101" s="95">
        <v>16.12369493606198</v>
      </c>
      <c r="E101" s="7"/>
    </row>
    <row r="102" spans="1:5">
      <c r="A102" s="92"/>
      <c r="B102" s="93" t="s">
        <v>16</v>
      </c>
      <c r="C102" s="94">
        <v>4806.6744404750098</v>
      </c>
      <c r="D102" s="95">
        <v>100</v>
      </c>
      <c r="E102" s="7"/>
    </row>
    <row r="103" spans="1:5">
      <c r="A103" s="7"/>
      <c r="B103" s="7"/>
      <c r="C103" s="7"/>
      <c r="D103" s="18"/>
      <c r="E103" s="7"/>
    </row>
    <row r="104" spans="1:5" ht="14.45" customHeight="1">
      <c r="A104" s="6" t="s">
        <v>113</v>
      </c>
      <c r="B104" s="6"/>
      <c r="C104" s="6"/>
      <c r="D104" s="17"/>
      <c r="E104" s="7"/>
    </row>
    <row r="105" spans="1:5">
      <c r="A105" s="85" t="s">
        <v>8</v>
      </c>
      <c r="B105" s="85"/>
      <c r="C105" s="86" t="s">
        <v>67</v>
      </c>
      <c r="D105" s="87" t="s">
        <v>68</v>
      </c>
      <c r="E105" s="7"/>
    </row>
    <row r="106" spans="1:5">
      <c r="A106" s="88" t="s">
        <v>11</v>
      </c>
      <c r="B106" s="89" t="s">
        <v>73</v>
      </c>
      <c r="C106" s="90">
        <v>862.22501086204284</v>
      </c>
      <c r="D106" s="91">
        <v>18.03692013353168</v>
      </c>
      <c r="E106" s="7"/>
    </row>
    <row r="107" spans="1:5">
      <c r="A107" s="92"/>
      <c r="B107" s="93" t="s">
        <v>72</v>
      </c>
      <c r="C107" s="94">
        <v>1524.9560123744702</v>
      </c>
      <c r="D107" s="95">
        <v>31.900616957106788</v>
      </c>
      <c r="E107" s="7"/>
    </row>
    <row r="108" spans="1:5">
      <c r="A108" s="92"/>
      <c r="B108" s="93" t="s">
        <v>107</v>
      </c>
      <c r="C108" s="94">
        <v>1407.3338188716416</v>
      </c>
      <c r="D108" s="95">
        <v>29.440073498711588</v>
      </c>
      <c r="E108" s="7"/>
    </row>
    <row r="109" spans="1:5">
      <c r="A109" s="92"/>
      <c r="B109" s="93" t="s">
        <v>70</v>
      </c>
      <c r="C109" s="94">
        <v>851.73057630998017</v>
      </c>
      <c r="D109" s="95">
        <v>17.817386629541947</v>
      </c>
      <c r="E109" s="7"/>
    </row>
    <row r="110" spans="1:5">
      <c r="A110" s="92"/>
      <c r="B110" s="93" t="s">
        <v>69</v>
      </c>
      <c r="C110" s="94">
        <v>134.0884993393455</v>
      </c>
      <c r="D110" s="95">
        <v>2.8050027811079823</v>
      </c>
      <c r="E110" s="7"/>
    </row>
    <row r="111" spans="1:5">
      <c r="A111" s="92"/>
      <c r="B111" s="93" t="s">
        <v>16</v>
      </c>
      <c r="C111" s="94">
        <v>4780.3339177574808</v>
      </c>
      <c r="D111" s="95">
        <v>100</v>
      </c>
      <c r="E111" s="7"/>
    </row>
    <row r="112" spans="1:5">
      <c r="A112" s="7"/>
      <c r="B112" s="7"/>
      <c r="C112" s="7"/>
      <c r="D112" s="18"/>
      <c r="E112" s="7"/>
    </row>
    <row r="113" spans="1:5" ht="14.45" customHeight="1">
      <c r="A113" s="6" t="s">
        <v>114</v>
      </c>
      <c r="B113" s="6"/>
      <c r="C113" s="6"/>
      <c r="D113" s="17"/>
      <c r="E113" s="7"/>
    </row>
    <row r="114" spans="1:5">
      <c r="A114" s="85" t="s">
        <v>8</v>
      </c>
      <c r="B114" s="85"/>
      <c r="C114" s="86" t="s">
        <v>67</v>
      </c>
      <c r="D114" s="87" t="s">
        <v>68</v>
      </c>
      <c r="E114" s="7"/>
    </row>
    <row r="115" spans="1:5">
      <c r="A115" s="88" t="s">
        <v>11</v>
      </c>
      <c r="B115" s="89" t="s">
        <v>73</v>
      </c>
      <c r="C115" s="90">
        <v>1072.9868880494537</v>
      </c>
      <c r="D115" s="91">
        <v>22.483192685261887</v>
      </c>
      <c r="E115" s="7"/>
    </row>
    <row r="116" spans="1:5">
      <c r="A116" s="92"/>
      <c r="B116" s="93" t="s">
        <v>72</v>
      </c>
      <c r="C116" s="94">
        <v>1168.9051522707439</v>
      </c>
      <c r="D116" s="95">
        <v>24.493048388571971</v>
      </c>
      <c r="E116" s="7"/>
    </row>
    <row r="117" spans="1:5">
      <c r="A117" s="92"/>
      <c r="B117" s="93" t="s">
        <v>107</v>
      </c>
      <c r="C117" s="94">
        <v>1558.519341576279</v>
      </c>
      <c r="D117" s="95">
        <v>32.656960723971082</v>
      </c>
      <c r="E117" s="7"/>
    </row>
    <row r="118" spans="1:5">
      <c r="A118" s="92"/>
      <c r="B118" s="93" t="s">
        <v>70</v>
      </c>
      <c r="C118" s="94">
        <v>898.41342166796676</v>
      </c>
      <c r="D118" s="95">
        <v>18.825208672499041</v>
      </c>
      <c r="E118" s="7"/>
    </row>
    <row r="119" spans="1:5">
      <c r="A119" s="92"/>
      <c r="B119" s="93" t="s">
        <v>69</v>
      </c>
      <c r="C119" s="94">
        <v>73.57075017208119</v>
      </c>
      <c r="D119" s="95">
        <v>1.5415895296960314</v>
      </c>
      <c r="E119" s="7"/>
    </row>
    <row r="120" spans="1:5">
      <c r="A120" s="92"/>
      <c r="B120" s="93" t="s">
        <v>16</v>
      </c>
      <c r="C120" s="94">
        <v>4772.3955537365237</v>
      </c>
      <c r="D120" s="95">
        <v>100</v>
      </c>
      <c r="E120" s="7"/>
    </row>
    <row r="121" spans="1:5">
      <c r="A121" s="7"/>
      <c r="B121" s="7"/>
      <c r="C121" s="7"/>
      <c r="D121" s="18"/>
      <c r="E121" s="7"/>
    </row>
    <row r="122" spans="1:5" ht="14.45" customHeight="1">
      <c r="A122" s="6" t="s">
        <v>115</v>
      </c>
      <c r="B122" s="6"/>
      <c r="C122" s="6"/>
      <c r="D122" s="17"/>
      <c r="E122" s="7"/>
    </row>
    <row r="123" spans="1:5">
      <c r="A123" s="85" t="s">
        <v>8</v>
      </c>
      <c r="B123" s="85"/>
      <c r="C123" s="86" t="s">
        <v>67</v>
      </c>
      <c r="D123" s="87" t="s">
        <v>68</v>
      </c>
      <c r="E123" s="7"/>
    </row>
    <row r="124" spans="1:5">
      <c r="A124" s="88" t="s">
        <v>11</v>
      </c>
      <c r="B124" s="89" t="s">
        <v>116</v>
      </c>
      <c r="C124" s="90">
        <v>2116.8128558291155</v>
      </c>
      <c r="D124" s="91">
        <v>43.703032404346907</v>
      </c>
      <c r="E124" s="7"/>
    </row>
    <row r="125" spans="1:5">
      <c r="A125" s="92"/>
      <c r="B125" s="93" t="s">
        <v>117</v>
      </c>
      <c r="C125" s="94">
        <v>1041.8414431851661</v>
      </c>
      <c r="D125" s="95">
        <v>21.509520894268654</v>
      </c>
      <c r="E125" s="7"/>
    </row>
    <row r="126" spans="1:5">
      <c r="A126" s="92"/>
      <c r="B126" s="93" t="s">
        <v>118</v>
      </c>
      <c r="C126" s="94">
        <v>608.86394845338361</v>
      </c>
      <c r="D126" s="95">
        <v>12.570407816554244</v>
      </c>
      <c r="E126" s="7"/>
    </row>
    <row r="127" spans="1:5">
      <c r="A127" s="92"/>
      <c r="B127" s="93" t="s">
        <v>119</v>
      </c>
      <c r="C127" s="94">
        <v>1076.1109914465835</v>
      </c>
      <c r="D127" s="95">
        <v>22.217038884830195</v>
      </c>
      <c r="E127" s="7"/>
    </row>
    <row r="128" spans="1:5">
      <c r="A128" s="92"/>
      <c r="B128" s="93" t="s">
        <v>16</v>
      </c>
      <c r="C128" s="94">
        <v>4843.6292389142491</v>
      </c>
      <c r="D128" s="95">
        <v>100</v>
      </c>
      <c r="E128" s="7"/>
    </row>
    <row r="129" spans="1:5">
      <c r="A129" s="7"/>
      <c r="B129" s="7"/>
      <c r="C129" s="7"/>
      <c r="D129" s="18"/>
      <c r="E129" s="7"/>
    </row>
    <row r="130" spans="1:5" ht="14.45" customHeight="1">
      <c r="A130" s="6" t="s">
        <v>120</v>
      </c>
      <c r="B130" s="6"/>
      <c r="C130" s="6"/>
      <c r="D130" s="17"/>
      <c r="E130" s="7"/>
    </row>
    <row r="131" spans="1:5">
      <c r="A131" s="85" t="s">
        <v>8</v>
      </c>
      <c r="B131" s="85"/>
      <c r="C131" s="86" t="s">
        <v>67</v>
      </c>
      <c r="D131" s="87" t="s">
        <v>68</v>
      </c>
      <c r="E131" s="7"/>
    </row>
    <row r="132" spans="1:5">
      <c r="A132" s="88" t="s">
        <v>11</v>
      </c>
      <c r="B132" s="89" t="s">
        <v>116</v>
      </c>
      <c r="C132" s="90">
        <v>2519.0108452903792</v>
      </c>
      <c r="D132" s="91">
        <v>52.396584082606026</v>
      </c>
      <c r="E132" s="7"/>
    </row>
    <row r="133" spans="1:5">
      <c r="A133" s="92"/>
      <c r="B133" s="93" t="s">
        <v>117</v>
      </c>
      <c r="C133" s="94">
        <v>1097.1882617693284</v>
      </c>
      <c r="D133" s="95">
        <v>22.822020444940925</v>
      </c>
      <c r="E133" s="7"/>
    </row>
    <row r="134" spans="1:5">
      <c r="A134" s="92"/>
      <c r="B134" s="93" t="s">
        <v>118</v>
      </c>
      <c r="C134" s="94">
        <v>514.59495997025147</v>
      </c>
      <c r="D134" s="95">
        <v>10.70381183113104</v>
      </c>
      <c r="E134" s="7"/>
    </row>
    <row r="135" spans="1:5">
      <c r="A135" s="92"/>
      <c r="B135" s="93" t="s">
        <v>119</v>
      </c>
      <c r="C135" s="94">
        <v>676.79194147590761</v>
      </c>
      <c r="D135" s="95">
        <v>14.077583641322008</v>
      </c>
      <c r="E135" s="7"/>
    </row>
    <row r="136" spans="1:5">
      <c r="A136" s="92"/>
      <c r="B136" s="93" t="s">
        <v>16</v>
      </c>
      <c r="C136" s="94">
        <v>4807.5860085058666</v>
      </c>
      <c r="D136" s="95">
        <v>100</v>
      </c>
      <c r="E136" s="7"/>
    </row>
    <row r="137" spans="1:5">
      <c r="A137" s="7"/>
      <c r="B137" s="7"/>
      <c r="C137" s="7"/>
      <c r="D137" s="18"/>
      <c r="E137" s="7"/>
    </row>
    <row r="138" spans="1:5" ht="14.45" customHeight="1">
      <c r="A138" s="6" t="s">
        <v>121</v>
      </c>
      <c r="B138" s="6"/>
      <c r="C138" s="6"/>
      <c r="D138" s="17"/>
      <c r="E138" s="7"/>
    </row>
    <row r="139" spans="1:5">
      <c r="A139" s="85" t="s">
        <v>8</v>
      </c>
      <c r="B139" s="85"/>
      <c r="C139" s="86" t="s">
        <v>67</v>
      </c>
      <c r="D139" s="87" t="s">
        <v>68</v>
      </c>
      <c r="E139" s="7"/>
    </row>
    <row r="140" spans="1:5">
      <c r="A140" s="88" t="s">
        <v>11</v>
      </c>
      <c r="B140" s="89" t="s">
        <v>116</v>
      </c>
      <c r="C140" s="90">
        <v>2029.1045478270594</v>
      </c>
      <c r="D140" s="91">
        <v>42.030977828853786</v>
      </c>
      <c r="E140" s="7"/>
    </row>
    <row r="141" spans="1:5">
      <c r="A141" s="92"/>
      <c r="B141" s="93" t="s">
        <v>117</v>
      </c>
      <c r="C141" s="94">
        <v>1165.1430365885792</v>
      </c>
      <c r="D141" s="95">
        <v>24.134833856018663</v>
      </c>
      <c r="E141" s="7"/>
    </row>
    <row r="142" spans="1:5">
      <c r="A142" s="92"/>
      <c r="B142" s="93" t="s">
        <v>118</v>
      </c>
      <c r="C142" s="94">
        <v>645.48427413628929</v>
      </c>
      <c r="D142" s="95">
        <v>13.37059504605106</v>
      </c>
      <c r="E142" s="7"/>
    </row>
    <row r="143" spans="1:5">
      <c r="A143" s="92"/>
      <c r="B143" s="93" t="s">
        <v>119</v>
      </c>
      <c r="C143" s="94">
        <v>987.90873570068072</v>
      </c>
      <c r="D143" s="95">
        <v>20.46359326907648</v>
      </c>
      <c r="E143" s="7"/>
    </row>
    <row r="144" spans="1:5">
      <c r="A144" s="92"/>
      <c r="B144" s="93" t="s">
        <v>16</v>
      </c>
      <c r="C144" s="94">
        <v>4827.6405942526089</v>
      </c>
      <c r="D144" s="95">
        <v>100</v>
      </c>
      <c r="E144" s="7"/>
    </row>
    <row r="145" spans="1:5">
      <c r="A145" s="7"/>
      <c r="B145" s="7"/>
      <c r="C145" s="7"/>
      <c r="D145" s="18"/>
      <c r="E145" s="7"/>
    </row>
    <row r="146" spans="1:5">
      <c r="A146" s="6" t="s">
        <v>122</v>
      </c>
      <c r="B146" s="6"/>
      <c r="C146" s="6"/>
      <c r="D146" s="17"/>
      <c r="E146" s="7"/>
    </row>
    <row r="147" spans="1:5">
      <c r="A147" s="85" t="s">
        <v>8</v>
      </c>
      <c r="B147" s="85"/>
      <c r="C147" s="86" t="s">
        <v>67</v>
      </c>
      <c r="D147" s="87" t="s">
        <v>68</v>
      </c>
      <c r="E147" s="7"/>
    </row>
    <row r="148" spans="1:5">
      <c r="A148" s="88" t="s">
        <v>11</v>
      </c>
      <c r="B148" s="89" t="s">
        <v>116</v>
      </c>
      <c r="C148" s="90">
        <v>1121.0263340378615</v>
      </c>
      <c r="D148" s="91">
        <v>23.563106233162156</v>
      </c>
      <c r="E148" s="7"/>
    </row>
    <row r="149" spans="1:5">
      <c r="A149" s="92"/>
      <c r="B149" s="93" t="s">
        <v>117</v>
      </c>
      <c r="C149" s="94">
        <v>944.28290028766867</v>
      </c>
      <c r="D149" s="95">
        <v>19.848095997435621</v>
      </c>
      <c r="E149" s="7"/>
    </row>
    <row r="150" spans="1:5">
      <c r="A150" s="92"/>
      <c r="B150" s="93" t="s">
        <v>118</v>
      </c>
      <c r="C150" s="94">
        <v>664.48823507759425</v>
      </c>
      <c r="D150" s="95">
        <v>13.967028604424353</v>
      </c>
      <c r="E150" s="7"/>
    </row>
    <row r="151" spans="1:5">
      <c r="A151" s="92"/>
      <c r="B151" s="93" t="s">
        <v>119</v>
      </c>
      <c r="C151" s="94">
        <v>2027.7515691024851</v>
      </c>
      <c r="D151" s="95">
        <v>42.621769164977877</v>
      </c>
      <c r="E151" s="7"/>
    </row>
    <row r="152" spans="1:5">
      <c r="A152" s="92"/>
      <c r="B152" s="93" t="s">
        <v>16</v>
      </c>
      <c r="C152" s="94">
        <v>4757.5490385056091</v>
      </c>
      <c r="D152" s="95">
        <v>100</v>
      </c>
      <c r="E152" s="7"/>
    </row>
    <row r="153" spans="1:5">
      <c r="A153" s="7"/>
      <c r="B153" s="7"/>
      <c r="C153" s="7"/>
      <c r="D153" s="18"/>
      <c r="E153" s="7"/>
    </row>
    <row r="154" spans="1:5" ht="14.45" customHeight="1">
      <c r="A154" s="6" t="s">
        <v>123</v>
      </c>
      <c r="B154" s="6"/>
      <c r="C154" s="6"/>
      <c r="D154" s="17"/>
      <c r="E154" s="7"/>
    </row>
    <row r="155" spans="1:5">
      <c r="A155" s="85" t="s">
        <v>8</v>
      </c>
      <c r="B155" s="85"/>
      <c r="C155" s="86" t="s">
        <v>67</v>
      </c>
      <c r="D155" s="87" t="s">
        <v>68</v>
      </c>
      <c r="E155" s="7"/>
    </row>
    <row r="156" spans="1:5">
      <c r="A156" s="88" t="s">
        <v>11</v>
      </c>
      <c r="B156" s="89" t="s">
        <v>116</v>
      </c>
      <c r="C156" s="90">
        <v>239.66837750396562</v>
      </c>
      <c r="D156" s="91">
        <v>5.0398520001881257</v>
      </c>
      <c r="E156" s="7"/>
    </row>
    <row r="157" spans="1:5">
      <c r="A157" s="92"/>
      <c r="B157" s="93" t="s">
        <v>117</v>
      </c>
      <c r="C157" s="94">
        <v>403.17148751206491</v>
      </c>
      <c r="D157" s="95">
        <v>8.478067273280061</v>
      </c>
      <c r="E157" s="7"/>
    </row>
    <row r="158" spans="1:5">
      <c r="A158" s="92"/>
      <c r="B158" s="93" t="s">
        <v>118</v>
      </c>
      <c r="C158" s="94">
        <v>529.61687041347727</v>
      </c>
      <c r="D158" s="95">
        <v>11.137016370224201</v>
      </c>
      <c r="E158" s="7"/>
    </row>
    <row r="159" spans="1:5">
      <c r="A159" s="92"/>
      <c r="B159" s="93" t="s">
        <v>119</v>
      </c>
      <c r="C159" s="94">
        <v>3583.0078594637425</v>
      </c>
      <c r="D159" s="95">
        <v>75.345064356307617</v>
      </c>
      <c r="E159" s="7"/>
    </row>
    <row r="160" spans="1:5">
      <c r="A160" s="92"/>
      <c r="B160" s="93" t="s">
        <v>16</v>
      </c>
      <c r="C160" s="94">
        <v>4755.4645948932503</v>
      </c>
      <c r="D160" s="95">
        <v>100</v>
      </c>
      <c r="E160" s="7"/>
    </row>
    <row r="161" spans="1:5">
      <c r="A161" s="7"/>
      <c r="B161" s="7"/>
      <c r="C161" s="7"/>
      <c r="D161" s="18"/>
      <c r="E161" s="7"/>
    </row>
    <row r="162" spans="1:5">
      <c r="A162" s="6" t="s">
        <v>124</v>
      </c>
      <c r="B162" s="6"/>
      <c r="C162" s="6"/>
      <c r="D162" s="17"/>
      <c r="E162" s="7"/>
    </row>
    <row r="163" spans="1:5">
      <c r="A163" s="85" t="s">
        <v>8</v>
      </c>
      <c r="B163" s="85"/>
      <c r="C163" s="86" t="s">
        <v>67</v>
      </c>
      <c r="D163" s="87" t="s">
        <v>68</v>
      </c>
      <c r="E163" s="7"/>
    </row>
    <row r="164" spans="1:5">
      <c r="A164" s="88" t="s">
        <v>11</v>
      </c>
      <c r="B164" s="89" t="s">
        <v>116</v>
      </c>
      <c r="C164" s="90">
        <v>46.093744144245569</v>
      </c>
      <c r="D164" s="91">
        <v>15.373055308868819</v>
      </c>
      <c r="E164" s="7"/>
    </row>
    <row r="165" spans="1:5">
      <c r="A165" s="92"/>
      <c r="B165" s="93" t="s">
        <v>117</v>
      </c>
      <c r="C165" s="94">
        <v>40.557719954408412</v>
      </c>
      <c r="D165" s="95">
        <v>13.526696163140212</v>
      </c>
      <c r="E165" s="7"/>
    </row>
    <row r="166" spans="1:5">
      <c r="A166" s="92"/>
      <c r="B166" s="93" t="s">
        <v>118</v>
      </c>
      <c r="C166" s="94">
        <v>60.322903495647992</v>
      </c>
      <c r="D166" s="95">
        <v>20.118724331182904</v>
      </c>
      <c r="E166" s="7"/>
    </row>
    <row r="167" spans="1:5">
      <c r="A167" s="92"/>
      <c r="B167" s="93" t="s">
        <v>119</v>
      </c>
      <c r="C167" s="94">
        <v>152.86026656364439</v>
      </c>
      <c r="D167" s="95">
        <v>50.981524196808081</v>
      </c>
      <c r="E167" s="7"/>
    </row>
    <row r="168" spans="1:5">
      <c r="A168" s="92"/>
      <c r="B168" s="93" t="s">
        <v>16</v>
      </c>
      <c r="C168" s="94">
        <v>299.83463415794631</v>
      </c>
      <c r="D168" s="95">
        <v>100</v>
      </c>
      <c r="E168" s="7"/>
    </row>
    <row r="169" spans="1:5">
      <c r="A169" s="7"/>
      <c r="B169" s="7"/>
      <c r="C169" s="7"/>
      <c r="D169" s="18"/>
      <c r="E169" s="7"/>
    </row>
    <row r="170" spans="1:5" ht="14.45" customHeight="1">
      <c r="A170" s="6" t="s">
        <v>125</v>
      </c>
      <c r="B170" s="6"/>
      <c r="C170" s="6"/>
      <c r="D170" s="17"/>
      <c r="E170" s="7"/>
    </row>
    <row r="171" spans="1:5">
      <c r="A171" s="85" t="s">
        <v>8</v>
      </c>
      <c r="B171" s="85"/>
      <c r="C171" s="86" t="s">
        <v>67</v>
      </c>
      <c r="D171" s="87" t="s">
        <v>68</v>
      </c>
      <c r="E171" s="7"/>
    </row>
    <row r="172" spans="1:5">
      <c r="A172" s="88" t="s">
        <v>11</v>
      </c>
      <c r="B172" s="89" t="s">
        <v>116</v>
      </c>
      <c r="C172" s="90">
        <v>79.208279856002719</v>
      </c>
      <c r="D172" s="91">
        <v>11.375071153743905</v>
      </c>
      <c r="E172" s="7"/>
    </row>
    <row r="173" spans="1:5">
      <c r="A173" s="92"/>
      <c r="B173" s="93" t="s">
        <v>117</v>
      </c>
      <c r="C173" s="94">
        <v>82.809271791313051</v>
      </c>
      <c r="D173" s="95">
        <v>11.892208245506021</v>
      </c>
      <c r="E173" s="7"/>
    </row>
    <row r="174" spans="1:5">
      <c r="A174" s="92"/>
      <c r="B174" s="93" t="s">
        <v>118</v>
      </c>
      <c r="C174" s="94">
        <v>96.01818364029026</v>
      </c>
      <c r="D174" s="95">
        <v>13.789135087230131</v>
      </c>
      <c r="E174" s="7"/>
    </row>
    <row r="175" spans="1:5">
      <c r="A175" s="92"/>
      <c r="B175" s="93" t="s">
        <v>119</v>
      </c>
      <c r="C175" s="94">
        <v>438.29643517035805</v>
      </c>
      <c r="D175" s="95">
        <v>62.943585513519942</v>
      </c>
      <c r="E175" s="7"/>
    </row>
    <row r="176" spans="1:5">
      <c r="A176" s="92"/>
      <c r="B176" s="93" t="s">
        <v>16</v>
      </c>
      <c r="C176" s="94">
        <v>696.33217045796414</v>
      </c>
      <c r="D176" s="95">
        <v>100</v>
      </c>
      <c r="E176" s="7"/>
    </row>
    <row r="177" spans="1:5">
      <c r="A177" s="7"/>
      <c r="B177" s="7"/>
      <c r="C177" s="7"/>
      <c r="D177" s="18"/>
      <c r="E177" s="7"/>
    </row>
    <row r="178" spans="1:5" ht="14.45" customHeight="1">
      <c r="A178" s="6" t="s">
        <v>126</v>
      </c>
      <c r="B178" s="6"/>
      <c r="C178" s="6"/>
      <c r="D178" s="17"/>
      <c r="E178" s="7"/>
    </row>
    <row r="179" spans="1:5">
      <c r="A179" s="85" t="s">
        <v>8</v>
      </c>
      <c r="B179" s="85"/>
      <c r="C179" s="86" t="s">
        <v>67</v>
      </c>
      <c r="D179" s="87" t="s">
        <v>68</v>
      </c>
      <c r="E179" s="7"/>
    </row>
    <row r="180" spans="1:5">
      <c r="A180" s="88" t="s">
        <v>11</v>
      </c>
      <c r="B180" s="89" t="s">
        <v>116</v>
      </c>
      <c r="C180" s="90">
        <v>21.963861782345838</v>
      </c>
      <c r="D180" s="91">
        <v>18.171646585428217</v>
      </c>
      <c r="E180" s="7"/>
    </row>
    <row r="181" spans="1:5">
      <c r="A181" s="92"/>
      <c r="B181" s="93" t="s">
        <v>117</v>
      </c>
      <c r="C181" s="94">
        <v>22.50245705725634</v>
      </c>
      <c r="D181" s="95">
        <v>18.617249598470391</v>
      </c>
      <c r="E181" s="7"/>
    </row>
    <row r="182" spans="1:5">
      <c r="A182" s="92"/>
      <c r="B182" s="93" t="s">
        <v>118</v>
      </c>
      <c r="C182" s="94">
        <v>24.317270576194773</v>
      </c>
      <c r="D182" s="95">
        <v>20.118722800742763</v>
      </c>
      <c r="E182" s="7"/>
    </row>
    <row r="183" spans="1:5">
      <c r="A183" s="92"/>
      <c r="B183" s="93" t="s">
        <v>119</v>
      </c>
      <c r="C183" s="94">
        <v>52.085268995518312</v>
      </c>
      <c r="D183" s="95">
        <v>43.092381015358619</v>
      </c>
      <c r="E183" s="7"/>
    </row>
    <row r="184" spans="1:5">
      <c r="A184" s="92"/>
      <c r="B184" s="93" t="s">
        <v>16</v>
      </c>
      <c r="C184" s="94">
        <v>120.86885841131527</v>
      </c>
      <c r="D184" s="95">
        <v>100</v>
      </c>
      <c r="E184" s="7"/>
    </row>
    <row r="185" spans="1:5">
      <c r="A185" s="7"/>
      <c r="B185" s="7"/>
      <c r="C185" s="7"/>
      <c r="D185" s="18"/>
      <c r="E185" s="7"/>
    </row>
    <row r="186" spans="1:5" ht="14.45" customHeight="1">
      <c r="A186" s="6" t="s">
        <v>127</v>
      </c>
      <c r="B186" s="6"/>
      <c r="C186" s="6"/>
      <c r="D186" s="17"/>
      <c r="E186" s="7"/>
    </row>
    <row r="187" spans="1:5">
      <c r="A187" s="85" t="s">
        <v>8</v>
      </c>
      <c r="B187" s="85"/>
      <c r="C187" s="86" t="s">
        <v>67</v>
      </c>
      <c r="D187" s="87" t="s">
        <v>68</v>
      </c>
      <c r="E187" s="7"/>
    </row>
    <row r="188" spans="1:5">
      <c r="A188" s="88" t="s">
        <v>11</v>
      </c>
      <c r="B188" s="89" t="s">
        <v>116</v>
      </c>
      <c r="C188" s="90">
        <v>15.625288231850154</v>
      </c>
      <c r="D188" s="91">
        <v>1.729610041493437</v>
      </c>
      <c r="E188" s="7"/>
    </row>
    <row r="189" spans="1:5">
      <c r="A189" s="92"/>
      <c r="B189" s="93" t="s">
        <v>117</v>
      </c>
      <c r="C189" s="94">
        <v>56.284417537200206</v>
      </c>
      <c r="D189" s="95">
        <v>6.2302910709522177</v>
      </c>
      <c r="E189" s="7"/>
    </row>
    <row r="190" spans="1:5">
      <c r="A190" s="92"/>
      <c r="B190" s="93" t="s">
        <v>118</v>
      </c>
      <c r="C190" s="94">
        <v>100.57987818164756</v>
      </c>
      <c r="D190" s="95">
        <v>11.1334885279467</v>
      </c>
      <c r="E190" s="7"/>
    </row>
    <row r="191" spans="1:5">
      <c r="A191" s="92"/>
      <c r="B191" s="93" t="s">
        <v>119</v>
      </c>
      <c r="C191" s="94">
        <v>730.90990246523734</v>
      </c>
      <c r="D191" s="95">
        <v>80.90661035960764</v>
      </c>
      <c r="E191" s="7"/>
    </row>
    <row r="192" spans="1:5">
      <c r="A192" s="92"/>
      <c r="B192" s="93" t="s">
        <v>16</v>
      </c>
      <c r="C192" s="94">
        <v>903.39948641593526</v>
      </c>
      <c r="D192" s="95">
        <v>100</v>
      </c>
      <c r="E192" s="7"/>
    </row>
    <row r="193" spans="1:5">
      <c r="A193" s="7"/>
      <c r="B193" s="7"/>
      <c r="C193" s="7"/>
      <c r="D193" s="18"/>
      <c r="E193" s="7"/>
    </row>
    <row r="194" spans="1:5" ht="14.45" customHeight="1">
      <c r="A194" s="6" t="s">
        <v>128</v>
      </c>
      <c r="B194" s="6"/>
      <c r="C194" s="6"/>
      <c r="D194" s="17"/>
      <c r="E194" s="7"/>
    </row>
    <row r="195" spans="1:5">
      <c r="A195" s="85" t="s">
        <v>8</v>
      </c>
      <c r="B195" s="85"/>
      <c r="C195" s="86" t="s">
        <v>67</v>
      </c>
      <c r="D195" s="87" t="s">
        <v>68</v>
      </c>
      <c r="E195" s="7"/>
    </row>
    <row r="196" spans="1:5">
      <c r="A196" s="88" t="s">
        <v>11</v>
      </c>
      <c r="B196" s="89" t="s">
        <v>116</v>
      </c>
      <c r="C196" s="90">
        <v>22.257339346234254</v>
      </c>
      <c r="D196" s="91">
        <v>2.4335282921039645</v>
      </c>
      <c r="E196" s="7"/>
    </row>
    <row r="197" spans="1:5">
      <c r="A197" s="92"/>
      <c r="B197" s="93" t="s">
        <v>117</v>
      </c>
      <c r="C197" s="94">
        <v>56.782258950138697</v>
      </c>
      <c r="D197" s="95">
        <v>6.208344649609483</v>
      </c>
      <c r="E197" s="7"/>
    </row>
    <row r="198" spans="1:5">
      <c r="A198" s="92"/>
      <c r="B198" s="93" t="s">
        <v>118</v>
      </c>
      <c r="C198" s="94">
        <v>89.209133060001989</v>
      </c>
      <c r="D198" s="95">
        <v>9.7537691203109667</v>
      </c>
      <c r="E198" s="7"/>
    </row>
    <row r="199" spans="1:5">
      <c r="A199" s="92"/>
      <c r="B199" s="93" t="s">
        <v>119</v>
      </c>
      <c r="C199" s="94">
        <v>746.36316851149741</v>
      </c>
      <c r="D199" s="95">
        <v>81.604357937975578</v>
      </c>
      <c r="E199" s="7"/>
    </row>
    <row r="200" spans="1:5">
      <c r="A200" s="92"/>
      <c r="B200" s="93" t="s">
        <v>16</v>
      </c>
      <c r="C200" s="94">
        <v>914.61189986787235</v>
      </c>
      <c r="D200" s="95">
        <v>100</v>
      </c>
      <c r="E200" s="7"/>
    </row>
    <row r="201" spans="1:5">
      <c r="A201" s="7"/>
      <c r="B201" s="7"/>
      <c r="C201" s="7"/>
      <c r="D201" s="18"/>
      <c r="E201" s="7"/>
    </row>
    <row r="202" spans="1:5" ht="14.45" customHeight="1">
      <c r="A202" s="6" t="s">
        <v>129</v>
      </c>
      <c r="B202" s="6"/>
      <c r="C202" s="6"/>
      <c r="D202" s="17"/>
      <c r="E202" s="7"/>
    </row>
    <row r="203" spans="1:5">
      <c r="A203" s="85" t="s">
        <v>8</v>
      </c>
      <c r="B203" s="85"/>
      <c r="C203" s="86" t="s">
        <v>67</v>
      </c>
      <c r="D203" s="87" t="s">
        <v>68</v>
      </c>
      <c r="E203" s="7"/>
    </row>
    <row r="204" spans="1:5">
      <c r="A204" s="88" t="s">
        <v>11</v>
      </c>
      <c r="B204" s="89" t="s">
        <v>116</v>
      </c>
      <c r="C204" s="90">
        <v>17.078752060033139</v>
      </c>
      <c r="D204" s="91">
        <v>5.2605106482202917</v>
      </c>
      <c r="E204" s="7"/>
    </row>
    <row r="205" spans="1:5">
      <c r="A205" s="92"/>
      <c r="B205" s="93" t="s">
        <v>117</v>
      </c>
      <c r="C205" s="94">
        <v>36.150118013110095</v>
      </c>
      <c r="D205" s="95">
        <v>11.134776128485866</v>
      </c>
      <c r="E205" s="7"/>
    </row>
    <row r="206" spans="1:5">
      <c r="A206" s="92"/>
      <c r="B206" s="93" t="s">
        <v>118</v>
      </c>
      <c r="C206" s="94">
        <v>45.625424302122269</v>
      </c>
      <c r="D206" s="95">
        <v>14.053311947337757</v>
      </c>
      <c r="E206" s="7"/>
    </row>
    <row r="207" spans="1:5">
      <c r="A207" s="92"/>
      <c r="B207" s="93" t="s">
        <v>119</v>
      </c>
      <c r="C207" s="94">
        <v>225.80529101709809</v>
      </c>
      <c r="D207" s="95">
        <v>69.551401275956067</v>
      </c>
      <c r="E207" s="7"/>
    </row>
    <row r="208" spans="1:5">
      <c r="A208" s="92"/>
      <c r="B208" s="93" t="s">
        <v>16</v>
      </c>
      <c r="C208" s="94">
        <v>324.65958539236362</v>
      </c>
      <c r="D208" s="95">
        <v>100</v>
      </c>
      <c r="E208" s="7"/>
    </row>
    <row r="209" spans="1:5">
      <c r="A209" s="7"/>
      <c r="B209" s="7"/>
      <c r="C209" s="7"/>
      <c r="D209" s="18"/>
      <c r="E209" s="7"/>
    </row>
    <row r="210" spans="1:5" ht="14.45" customHeight="1">
      <c r="A210" s="6" t="s">
        <v>130</v>
      </c>
      <c r="B210" s="6"/>
      <c r="C210" s="6"/>
      <c r="D210" s="17"/>
      <c r="E210" s="7"/>
    </row>
    <row r="211" spans="1:5">
      <c r="A211" s="85" t="s">
        <v>8</v>
      </c>
      <c r="B211" s="85"/>
      <c r="C211" s="86" t="s">
        <v>67</v>
      </c>
      <c r="D211" s="87" t="s">
        <v>68</v>
      </c>
      <c r="E211" s="7"/>
    </row>
    <row r="212" spans="1:5">
      <c r="A212" s="88" t="s">
        <v>11</v>
      </c>
      <c r="B212" s="89" t="s">
        <v>116</v>
      </c>
      <c r="C212" s="90">
        <v>58.511880217064267</v>
      </c>
      <c r="D212" s="91">
        <v>10.033764080630487</v>
      </c>
      <c r="E212" s="7"/>
    </row>
    <row r="213" spans="1:5">
      <c r="A213" s="92"/>
      <c r="B213" s="93" t="s">
        <v>117</v>
      </c>
      <c r="C213" s="94">
        <v>55.759126015480739</v>
      </c>
      <c r="D213" s="95">
        <v>9.561714880909193</v>
      </c>
      <c r="E213" s="7"/>
    </row>
    <row r="214" spans="1:5">
      <c r="A214" s="92"/>
      <c r="B214" s="93" t="s">
        <v>118</v>
      </c>
      <c r="C214" s="94">
        <v>104.82440165256759</v>
      </c>
      <c r="D214" s="95">
        <v>17.97555149780294</v>
      </c>
      <c r="E214" s="7"/>
    </row>
    <row r="215" spans="1:5">
      <c r="A215" s="92"/>
      <c r="B215" s="93" t="s">
        <v>119</v>
      </c>
      <c r="C215" s="94">
        <v>364.05444242896391</v>
      </c>
      <c r="D215" s="95">
        <v>62.428969540657377</v>
      </c>
      <c r="E215" s="7"/>
    </row>
    <row r="216" spans="1:5">
      <c r="A216" s="92"/>
      <c r="B216" s="93" t="s">
        <v>16</v>
      </c>
      <c r="C216" s="94">
        <v>583.1498503140765</v>
      </c>
      <c r="D216" s="95">
        <v>100</v>
      </c>
      <c r="E216" s="7"/>
    </row>
    <row r="217" spans="1:5">
      <c r="A217" s="7"/>
      <c r="B217" s="7"/>
      <c r="C217" s="7"/>
      <c r="D217" s="18"/>
      <c r="E217" s="7"/>
    </row>
    <row r="218" spans="1:5" ht="14.45" customHeight="1">
      <c r="A218" s="6" t="s">
        <v>131</v>
      </c>
      <c r="B218" s="6"/>
      <c r="C218" s="6"/>
      <c r="D218" s="17"/>
      <c r="E218" s="7"/>
    </row>
    <row r="219" spans="1:5">
      <c r="A219" s="85" t="s">
        <v>8</v>
      </c>
      <c r="B219" s="85"/>
      <c r="C219" s="86" t="s">
        <v>67</v>
      </c>
      <c r="D219" s="87" t="s">
        <v>68</v>
      </c>
      <c r="E219" s="7"/>
    </row>
    <row r="220" spans="1:5">
      <c r="A220" s="88" t="s">
        <v>11</v>
      </c>
      <c r="B220" s="89" t="s">
        <v>116</v>
      </c>
      <c r="C220" s="90">
        <v>15.768595307395952</v>
      </c>
      <c r="D220" s="91">
        <v>4.3586457698928713</v>
      </c>
      <c r="E220" s="7"/>
    </row>
    <row r="221" spans="1:5">
      <c r="A221" s="92"/>
      <c r="B221" s="93" t="s">
        <v>117</v>
      </c>
      <c r="C221" s="94">
        <v>36.982154128631365</v>
      </c>
      <c r="D221" s="95">
        <v>10.222350596992065</v>
      </c>
      <c r="E221" s="7"/>
    </row>
    <row r="222" spans="1:5">
      <c r="A222" s="92"/>
      <c r="B222" s="93" t="s">
        <v>118</v>
      </c>
      <c r="C222" s="94">
        <v>44.849582378737196</v>
      </c>
      <c r="D222" s="95">
        <v>12.397010558375928</v>
      </c>
      <c r="E222" s="7"/>
    </row>
    <row r="223" spans="1:5">
      <c r="A223" s="92"/>
      <c r="B223" s="93" t="s">
        <v>119</v>
      </c>
      <c r="C223" s="94">
        <v>264.17706740213765</v>
      </c>
      <c r="D223" s="95">
        <v>73.021993074739129</v>
      </c>
      <c r="E223" s="7"/>
    </row>
    <row r="224" spans="1:5">
      <c r="A224" s="92"/>
      <c r="B224" s="93" t="s">
        <v>16</v>
      </c>
      <c r="C224" s="94">
        <v>361.77739921690215</v>
      </c>
      <c r="D224" s="95">
        <v>100</v>
      </c>
      <c r="E224" s="7"/>
    </row>
    <row r="225" spans="1:5">
      <c r="A225" s="7"/>
      <c r="B225" s="7"/>
      <c r="C225" s="7"/>
      <c r="D225" s="18"/>
      <c r="E225" s="7"/>
    </row>
    <row r="226" spans="1:5" ht="14.45" customHeight="1">
      <c r="A226" s="6" t="s">
        <v>132</v>
      </c>
      <c r="B226" s="6"/>
      <c r="C226" s="6"/>
      <c r="D226" s="17"/>
      <c r="E226" s="7"/>
    </row>
    <row r="227" spans="1:5">
      <c r="A227" s="85" t="s">
        <v>8</v>
      </c>
      <c r="B227" s="85"/>
      <c r="C227" s="86" t="s">
        <v>67</v>
      </c>
      <c r="D227" s="87" t="s">
        <v>68</v>
      </c>
      <c r="E227" s="7"/>
    </row>
    <row r="228" spans="1:5">
      <c r="A228" s="88" t="s">
        <v>11</v>
      </c>
      <c r="B228" s="89" t="s">
        <v>116</v>
      </c>
      <c r="C228" s="90">
        <v>99.104968897725016</v>
      </c>
      <c r="D228" s="91">
        <v>13.088783841454918</v>
      </c>
      <c r="E228" s="7"/>
    </row>
    <row r="229" spans="1:5">
      <c r="A229" s="92"/>
      <c r="B229" s="93" t="s">
        <v>117</v>
      </c>
      <c r="C229" s="94">
        <v>126.1252246165122</v>
      </c>
      <c r="D229" s="95">
        <v>16.657346451156315</v>
      </c>
      <c r="E229" s="7"/>
    </row>
    <row r="230" spans="1:5">
      <c r="A230" s="92"/>
      <c r="B230" s="93" t="s">
        <v>118</v>
      </c>
      <c r="C230" s="94">
        <v>114.74741119519585</v>
      </c>
      <c r="D230" s="95">
        <v>15.154679711876074</v>
      </c>
      <c r="E230" s="7"/>
    </row>
    <row r="231" spans="1:5">
      <c r="A231" s="92"/>
      <c r="B231" s="93" t="s">
        <v>119</v>
      </c>
      <c r="C231" s="94">
        <v>417.19716491155214</v>
      </c>
      <c r="D231" s="95">
        <v>55.099189995512688</v>
      </c>
      <c r="E231" s="7"/>
    </row>
    <row r="232" spans="1:5">
      <c r="A232" s="92"/>
      <c r="B232" s="93" t="s">
        <v>16</v>
      </c>
      <c r="C232" s="94">
        <v>757.17476962098522</v>
      </c>
      <c r="D232" s="95">
        <v>100</v>
      </c>
      <c r="E232" s="7"/>
    </row>
    <row r="233" spans="1:5">
      <c r="A233" s="7"/>
      <c r="B233" s="7"/>
      <c r="C233" s="7"/>
      <c r="D233" s="18"/>
      <c r="E233" s="7"/>
    </row>
    <row r="234" spans="1:5" ht="14.45" customHeight="1">
      <c r="A234" s="6" t="s">
        <v>133</v>
      </c>
      <c r="B234" s="6"/>
      <c r="C234" s="6"/>
      <c r="D234" s="17"/>
      <c r="E234" s="7"/>
    </row>
    <row r="235" spans="1:5">
      <c r="A235" s="85" t="s">
        <v>8</v>
      </c>
      <c r="B235" s="85"/>
      <c r="C235" s="86" t="s">
        <v>67</v>
      </c>
      <c r="D235" s="87" t="s">
        <v>68</v>
      </c>
      <c r="E235" s="7"/>
    </row>
    <row r="236" spans="1:5">
      <c r="A236" s="88" t="s">
        <v>11</v>
      </c>
      <c r="B236" s="89" t="s">
        <v>116</v>
      </c>
      <c r="C236" s="90">
        <v>11.235812321336802</v>
      </c>
      <c r="D236" s="91">
        <v>8.5340150331123041</v>
      </c>
      <c r="E236" s="7"/>
    </row>
    <row r="237" spans="1:5">
      <c r="A237" s="92"/>
      <c r="B237" s="93" t="s">
        <v>117</v>
      </c>
      <c r="C237" s="94">
        <v>13.028038391875841</v>
      </c>
      <c r="D237" s="95">
        <v>9.8952770221249704</v>
      </c>
      <c r="E237" s="7"/>
    </row>
    <row r="238" spans="1:5">
      <c r="A238" s="92"/>
      <c r="B238" s="93" t="s">
        <v>118</v>
      </c>
      <c r="C238" s="94">
        <v>36.043415544576817</v>
      </c>
      <c r="D238" s="95">
        <v>27.376307231299108</v>
      </c>
      <c r="E238" s="7"/>
    </row>
    <row r="239" spans="1:5">
      <c r="A239" s="92"/>
      <c r="B239" s="93" t="s">
        <v>119</v>
      </c>
      <c r="C239" s="94">
        <v>71.351891568174295</v>
      </c>
      <c r="D239" s="95">
        <v>54.194400713463622</v>
      </c>
      <c r="E239" s="7"/>
    </row>
    <row r="240" spans="1:5">
      <c r="A240" s="92"/>
      <c r="B240" s="93" t="s">
        <v>16</v>
      </c>
      <c r="C240" s="94">
        <v>131.65915782596375</v>
      </c>
      <c r="D240" s="95">
        <v>100</v>
      </c>
      <c r="E240" s="7"/>
    </row>
    <row r="241" spans="1:5">
      <c r="A241" s="7"/>
      <c r="B241" s="7"/>
      <c r="C241" s="7"/>
      <c r="D241" s="18"/>
      <c r="E241" s="7"/>
    </row>
    <row r="242" spans="1:5" ht="14.45" customHeight="1">
      <c r="A242" s="6" t="s">
        <v>134</v>
      </c>
      <c r="B242" s="6"/>
      <c r="C242" s="6"/>
      <c r="D242" s="17"/>
      <c r="E242" s="7"/>
    </row>
    <row r="243" spans="1:5">
      <c r="A243" s="85" t="s">
        <v>8</v>
      </c>
      <c r="B243" s="85"/>
      <c r="C243" s="86" t="s">
        <v>67</v>
      </c>
      <c r="D243" s="87" t="s">
        <v>68</v>
      </c>
      <c r="E243" s="7"/>
    </row>
    <row r="244" spans="1:5">
      <c r="A244" s="88" t="s">
        <v>11</v>
      </c>
      <c r="B244" s="89" t="s">
        <v>116</v>
      </c>
      <c r="C244" s="90">
        <v>21.90640798895566</v>
      </c>
      <c r="D244" s="91">
        <v>11.58586934591778</v>
      </c>
      <c r="E244" s="7"/>
    </row>
    <row r="245" spans="1:5">
      <c r="A245" s="92"/>
      <c r="B245" s="93" t="s">
        <v>117</v>
      </c>
      <c r="C245" s="94">
        <v>39.012913153523201</v>
      </c>
      <c r="D245" s="95">
        <v>20.633164269935843</v>
      </c>
      <c r="E245" s="7"/>
    </row>
    <row r="246" spans="1:5">
      <c r="A246" s="92"/>
      <c r="B246" s="93" t="s">
        <v>118</v>
      </c>
      <c r="C246" s="94">
        <v>33.538123774537695</v>
      </c>
      <c r="D246" s="95">
        <v>17.737655591684103</v>
      </c>
      <c r="E246" s="7"/>
    </row>
    <row r="247" spans="1:5">
      <c r="A247" s="92"/>
      <c r="B247" s="93" t="s">
        <v>119</v>
      </c>
      <c r="C247" s="94">
        <v>94.621227860130418</v>
      </c>
      <c r="D247" s="95">
        <v>50.043310792462272</v>
      </c>
      <c r="E247" s="7"/>
    </row>
    <row r="248" spans="1:5">
      <c r="A248" s="92"/>
      <c r="B248" s="93" t="s">
        <v>16</v>
      </c>
      <c r="C248" s="94">
        <v>189.07867277714698</v>
      </c>
      <c r="D248" s="95">
        <v>100</v>
      </c>
      <c r="E248" s="7"/>
    </row>
    <row r="249" spans="1:5">
      <c r="A249" s="7"/>
      <c r="B249" s="7"/>
      <c r="C249" s="7"/>
      <c r="D249" s="18"/>
      <c r="E249" s="7"/>
    </row>
    <row r="250" spans="1:5" ht="14.45" customHeight="1">
      <c r="A250" s="6" t="s">
        <v>135</v>
      </c>
      <c r="B250" s="6"/>
      <c r="C250" s="6"/>
      <c r="D250" s="17"/>
      <c r="E250" s="7"/>
    </row>
    <row r="251" spans="1:5">
      <c r="A251" s="85" t="s">
        <v>8</v>
      </c>
      <c r="B251" s="85"/>
      <c r="C251" s="86" t="s">
        <v>67</v>
      </c>
      <c r="D251" s="87" t="s">
        <v>68</v>
      </c>
      <c r="E251" s="7"/>
    </row>
    <row r="252" spans="1:5">
      <c r="A252" s="88" t="s">
        <v>11</v>
      </c>
      <c r="B252" s="89" t="s">
        <v>116</v>
      </c>
      <c r="C252" s="90">
        <v>19.450460462794613</v>
      </c>
      <c r="D252" s="91">
        <v>11.567166726477549</v>
      </c>
      <c r="E252" s="7"/>
    </row>
    <row r="253" spans="1:5">
      <c r="A253" s="92"/>
      <c r="B253" s="93" t="s">
        <v>117</v>
      </c>
      <c r="C253" s="94">
        <v>27.074961208160921</v>
      </c>
      <c r="D253" s="95">
        <v>16.101448652424967</v>
      </c>
      <c r="E253" s="7"/>
    </row>
    <row r="254" spans="1:5">
      <c r="A254" s="92"/>
      <c r="B254" s="93" t="s">
        <v>118</v>
      </c>
      <c r="C254" s="94">
        <v>29.845583915035878</v>
      </c>
      <c r="D254" s="95">
        <v>17.749134826636109</v>
      </c>
      <c r="E254" s="7"/>
    </row>
    <row r="255" spans="1:5">
      <c r="A255" s="92"/>
      <c r="B255" s="93" t="s">
        <v>119</v>
      </c>
      <c r="C255" s="94">
        <v>91.781325254645623</v>
      </c>
      <c r="D255" s="95">
        <v>54.582249794461376</v>
      </c>
      <c r="E255" s="7"/>
    </row>
    <row r="256" spans="1:5">
      <c r="A256" s="92"/>
      <c r="B256" s="93" t="s">
        <v>16</v>
      </c>
      <c r="C256" s="94">
        <v>168.15233084063703</v>
      </c>
      <c r="D256" s="95">
        <v>100</v>
      </c>
      <c r="E256" s="7"/>
    </row>
    <row r="257" spans="1:5">
      <c r="A257" s="7"/>
      <c r="B257" s="7"/>
      <c r="C257" s="7"/>
      <c r="D257" s="18"/>
      <c r="E257" s="7"/>
    </row>
    <row r="258" spans="1:5" ht="14.45" customHeight="1">
      <c r="A258" s="6" t="s">
        <v>136</v>
      </c>
      <c r="B258" s="6"/>
      <c r="C258" s="6"/>
      <c r="D258" s="17"/>
      <c r="E258" s="7"/>
    </row>
    <row r="259" spans="1:5">
      <c r="A259" s="85" t="s">
        <v>8</v>
      </c>
      <c r="B259" s="85"/>
      <c r="C259" s="86" t="s">
        <v>67</v>
      </c>
      <c r="D259" s="87" t="s">
        <v>68</v>
      </c>
      <c r="E259" s="7"/>
    </row>
    <row r="260" spans="1:5">
      <c r="A260" s="88" t="s">
        <v>11</v>
      </c>
      <c r="B260" s="89" t="s">
        <v>116</v>
      </c>
      <c r="C260" s="90">
        <v>36.849198908365238</v>
      </c>
      <c r="D260" s="91">
        <v>18.565446828701017</v>
      </c>
      <c r="E260" s="7"/>
    </row>
    <row r="261" spans="1:5">
      <c r="A261" s="92"/>
      <c r="B261" s="93" t="s">
        <v>117</v>
      </c>
      <c r="C261" s="94">
        <v>45.004857617410146</v>
      </c>
      <c r="D261" s="95">
        <v>22.674449265696538</v>
      </c>
      <c r="E261" s="7"/>
    </row>
    <row r="262" spans="1:5">
      <c r="A262" s="92"/>
      <c r="B262" s="93" t="s">
        <v>118</v>
      </c>
      <c r="C262" s="94">
        <v>21.546921247217227</v>
      </c>
      <c r="D262" s="95">
        <v>10.855818649740256</v>
      </c>
      <c r="E262" s="7"/>
    </row>
    <row r="263" spans="1:5">
      <c r="A263" s="92"/>
      <c r="B263" s="93" t="s">
        <v>119</v>
      </c>
      <c r="C263" s="94">
        <v>95.081715632472267</v>
      </c>
      <c r="D263" s="95">
        <v>47.904285255862192</v>
      </c>
      <c r="E263" s="7"/>
    </row>
    <row r="264" spans="1:5">
      <c r="A264" s="92"/>
      <c r="B264" s="93" t="s">
        <v>16</v>
      </c>
      <c r="C264" s="94">
        <v>198.48269340546489</v>
      </c>
      <c r="D264" s="95">
        <v>100</v>
      </c>
      <c r="E264" s="7"/>
    </row>
    <row r="265" spans="1:5">
      <c r="A265" s="7"/>
      <c r="B265" s="7"/>
      <c r="C265" s="7"/>
      <c r="D265" s="18"/>
      <c r="E265" s="7"/>
    </row>
    <row r="266" spans="1:5" ht="14.45" customHeight="1">
      <c r="A266" s="6" t="s">
        <v>137</v>
      </c>
      <c r="B266" s="6"/>
      <c r="C266" s="6"/>
      <c r="D266" s="17"/>
      <c r="E266" s="7"/>
    </row>
    <row r="267" spans="1:5">
      <c r="A267" s="85" t="s">
        <v>8</v>
      </c>
      <c r="B267" s="85"/>
      <c r="C267" s="86" t="s">
        <v>67</v>
      </c>
      <c r="D267" s="87" t="s">
        <v>68</v>
      </c>
      <c r="E267" s="7"/>
    </row>
    <row r="268" spans="1:5">
      <c r="A268" s="88" t="s">
        <v>11</v>
      </c>
      <c r="B268" s="89" t="s">
        <v>116</v>
      </c>
      <c r="C268" s="90">
        <v>794.24610430969619</v>
      </c>
      <c r="D268" s="91">
        <v>16.591037880177758</v>
      </c>
      <c r="E268" s="7"/>
    </row>
    <row r="269" spans="1:5">
      <c r="A269" s="92"/>
      <c r="B269" s="93" t="s">
        <v>117</v>
      </c>
      <c r="C269" s="94">
        <v>739.02380727340278</v>
      </c>
      <c r="D269" s="95">
        <v>15.437497161516173</v>
      </c>
      <c r="E269" s="7"/>
    </row>
    <row r="270" spans="1:5">
      <c r="A270" s="92"/>
      <c r="B270" s="93" t="s">
        <v>118</v>
      </c>
      <c r="C270" s="94">
        <v>947.45951420432141</v>
      </c>
      <c r="D270" s="95">
        <v>19.791518780895849</v>
      </c>
      <c r="E270" s="7"/>
    </row>
    <row r="271" spans="1:5">
      <c r="A271" s="92"/>
      <c r="B271" s="93" t="s">
        <v>119</v>
      </c>
      <c r="C271" s="94">
        <v>2306.4702060006935</v>
      </c>
      <c r="D271" s="95">
        <v>48.179946177410216</v>
      </c>
      <c r="E271" s="7"/>
    </row>
    <row r="272" spans="1:5">
      <c r="A272" s="92"/>
      <c r="B272" s="93" t="s">
        <v>16</v>
      </c>
      <c r="C272" s="94">
        <v>4787.1996317881139</v>
      </c>
      <c r="D272" s="95">
        <v>100</v>
      </c>
      <c r="E272" s="7"/>
    </row>
    <row r="273" spans="1:5">
      <c r="A273" s="7"/>
      <c r="B273" s="7"/>
      <c r="C273" s="7"/>
      <c r="D273" s="18"/>
      <c r="E273" s="7"/>
    </row>
    <row r="274" spans="1:5" ht="14.45" customHeight="1">
      <c r="A274" s="6" t="s">
        <v>138</v>
      </c>
      <c r="B274" s="6"/>
      <c r="C274" s="6"/>
      <c r="D274" s="17"/>
      <c r="E274" s="7"/>
    </row>
    <row r="275" spans="1:5">
      <c r="A275" s="85" t="s">
        <v>8</v>
      </c>
      <c r="B275" s="85"/>
      <c r="C275" s="86" t="s">
        <v>67</v>
      </c>
      <c r="D275" s="87" t="s">
        <v>68</v>
      </c>
      <c r="E275" s="7"/>
    </row>
    <row r="276" spans="1:5">
      <c r="A276" s="88" t="s">
        <v>11</v>
      </c>
      <c r="B276" s="89" t="s">
        <v>116</v>
      </c>
      <c r="C276" s="90">
        <v>1081.9021632146207</v>
      </c>
      <c r="D276" s="91">
        <v>22.600465590237203</v>
      </c>
      <c r="E276" s="7"/>
    </row>
    <row r="277" spans="1:5">
      <c r="A277" s="92"/>
      <c r="B277" s="93" t="s">
        <v>117</v>
      </c>
      <c r="C277" s="94">
        <v>773.60604599073793</v>
      </c>
      <c r="D277" s="95">
        <v>16.160293802226921</v>
      </c>
      <c r="E277" s="7"/>
    </row>
    <row r="278" spans="1:5">
      <c r="A278" s="92"/>
      <c r="B278" s="93" t="s">
        <v>118</v>
      </c>
      <c r="C278" s="94">
        <v>582.76124921401311</v>
      </c>
      <c r="D278" s="95">
        <v>12.173629010086598</v>
      </c>
      <c r="E278" s="7"/>
    </row>
    <row r="279" spans="1:5">
      <c r="A279" s="92"/>
      <c r="B279" s="93" t="s">
        <v>119</v>
      </c>
      <c r="C279" s="94">
        <v>2348.8096346855664</v>
      </c>
      <c r="D279" s="95">
        <v>49.065611597449283</v>
      </c>
      <c r="E279" s="7"/>
    </row>
    <row r="280" spans="1:5">
      <c r="A280" s="92"/>
      <c r="B280" s="93" t="s">
        <v>16</v>
      </c>
      <c r="C280" s="94">
        <v>4787.0790931049378</v>
      </c>
      <c r="D280" s="95">
        <v>100</v>
      </c>
      <c r="E280" s="7"/>
    </row>
    <row r="281" spans="1:5">
      <c r="A281" s="7"/>
      <c r="B281" s="7"/>
      <c r="C281" s="7"/>
      <c r="D281" s="18"/>
      <c r="E281" s="7"/>
    </row>
    <row r="282" spans="1:5" ht="14.45" customHeight="1">
      <c r="A282" s="6" t="s">
        <v>139</v>
      </c>
      <c r="B282" s="6"/>
      <c r="C282" s="6"/>
      <c r="D282" s="17"/>
      <c r="E282" s="7"/>
    </row>
    <row r="283" spans="1:5">
      <c r="A283" s="85" t="s">
        <v>8</v>
      </c>
      <c r="B283" s="85"/>
      <c r="C283" s="86" t="s">
        <v>67</v>
      </c>
      <c r="D283" s="87" t="s">
        <v>68</v>
      </c>
      <c r="E283" s="7"/>
    </row>
    <row r="284" spans="1:5">
      <c r="A284" s="88" t="s">
        <v>11</v>
      </c>
      <c r="B284" s="89" t="s">
        <v>116</v>
      </c>
      <c r="C284" s="90">
        <v>487.93043279170803</v>
      </c>
      <c r="D284" s="91">
        <v>10.165193479692263</v>
      </c>
      <c r="E284" s="7"/>
    </row>
    <row r="285" spans="1:5">
      <c r="A285" s="92"/>
      <c r="B285" s="93" t="s">
        <v>117</v>
      </c>
      <c r="C285" s="94">
        <v>1350.6706419666646</v>
      </c>
      <c r="D285" s="95">
        <v>28.138905631230443</v>
      </c>
      <c r="E285" s="7"/>
    </row>
    <row r="286" spans="1:5">
      <c r="A286" s="92"/>
      <c r="B286" s="93" t="s">
        <v>118</v>
      </c>
      <c r="C286" s="94">
        <v>1866.0554786388179</v>
      </c>
      <c r="D286" s="95">
        <v>38.876064515330015</v>
      </c>
      <c r="E286" s="7"/>
    </row>
    <row r="287" spans="1:5">
      <c r="A287" s="92"/>
      <c r="B287" s="93" t="s">
        <v>119</v>
      </c>
      <c r="C287" s="94">
        <v>1095.3547180703097</v>
      </c>
      <c r="D287" s="95">
        <v>22.819836373747275</v>
      </c>
      <c r="E287" s="7"/>
    </row>
    <row r="288" spans="1:5">
      <c r="A288" s="92"/>
      <c r="B288" s="93" t="s">
        <v>16</v>
      </c>
      <c r="C288" s="94">
        <v>4800.0112714675006</v>
      </c>
      <c r="D288" s="95">
        <v>100</v>
      </c>
      <c r="E288" s="7"/>
    </row>
    <row r="289" spans="1:5">
      <c r="A289" s="7"/>
      <c r="B289" s="7"/>
      <c r="C289" s="7"/>
      <c r="D289" s="18"/>
      <c r="E289" s="7"/>
    </row>
    <row r="290" spans="1:5" ht="14.45" customHeight="1">
      <c r="A290" s="6" t="s">
        <v>140</v>
      </c>
      <c r="B290" s="6"/>
      <c r="C290" s="6"/>
      <c r="D290" s="17"/>
      <c r="E290" s="7"/>
    </row>
    <row r="291" spans="1:5">
      <c r="A291" s="85" t="s">
        <v>8</v>
      </c>
      <c r="B291" s="85"/>
      <c r="C291" s="86" t="s">
        <v>67</v>
      </c>
      <c r="D291" s="87" t="s">
        <v>68</v>
      </c>
      <c r="E291" s="7"/>
    </row>
    <row r="292" spans="1:5">
      <c r="A292" s="88" t="s">
        <v>11</v>
      </c>
      <c r="B292" s="89" t="s">
        <v>76</v>
      </c>
      <c r="C292" s="90">
        <v>355.15761689639282</v>
      </c>
      <c r="D292" s="91">
        <v>7.3057131566239164</v>
      </c>
      <c r="E292" s="7"/>
    </row>
    <row r="293" spans="1:5">
      <c r="A293" s="92"/>
      <c r="B293" s="93" t="s">
        <v>77</v>
      </c>
      <c r="C293" s="94">
        <v>907.42632775139543</v>
      </c>
      <c r="D293" s="95">
        <v>18.666068657776343</v>
      </c>
      <c r="E293" s="7"/>
    </row>
    <row r="294" spans="1:5">
      <c r="A294" s="92"/>
      <c r="B294" s="93" t="s">
        <v>78</v>
      </c>
      <c r="C294" s="94">
        <v>2172.7091980120435</v>
      </c>
      <c r="D294" s="95">
        <v>44.693368291366085</v>
      </c>
      <c r="E294" s="7"/>
    </row>
    <row r="295" spans="1:5">
      <c r="A295" s="92"/>
      <c r="B295" s="93" t="s">
        <v>79</v>
      </c>
      <c r="C295" s="94">
        <v>1201.7424383338198</v>
      </c>
      <c r="D295" s="95">
        <v>24.72025130512656</v>
      </c>
      <c r="E295" s="7"/>
    </row>
    <row r="296" spans="1:5">
      <c r="A296" s="92"/>
      <c r="B296" s="93" t="s">
        <v>80</v>
      </c>
      <c r="C296" s="94">
        <v>224.33262882142739</v>
      </c>
      <c r="D296" s="95">
        <v>4.6145985891070929</v>
      </c>
      <c r="E296" s="7"/>
    </row>
    <row r="297" spans="1:5">
      <c r="A297" s="92"/>
      <c r="B297" s="93" t="s">
        <v>16</v>
      </c>
      <c r="C297" s="94">
        <v>4861.3682098150794</v>
      </c>
      <c r="D297" s="95">
        <v>100</v>
      </c>
      <c r="E297" s="7"/>
    </row>
    <row r="298" spans="1:5">
      <c r="A298" s="7"/>
      <c r="B298" s="7"/>
      <c r="C298" s="7"/>
      <c r="D298" s="18"/>
      <c r="E298" s="7"/>
    </row>
    <row r="299" spans="1:5" ht="14.45" customHeight="1">
      <c r="A299" s="6" t="s">
        <v>141</v>
      </c>
      <c r="B299" s="6"/>
      <c r="C299" s="6"/>
      <c r="D299" s="17"/>
      <c r="E299" s="7"/>
    </row>
    <row r="300" spans="1:5">
      <c r="A300" s="85" t="s">
        <v>8</v>
      </c>
      <c r="B300" s="85"/>
      <c r="C300" s="86" t="s">
        <v>67</v>
      </c>
      <c r="D300" s="87" t="s">
        <v>68</v>
      </c>
      <c r="E300" s="7"/>
    </row>
    <row r="301" spans="1:5">
      <c r="A301" s="88" t="s">
        <v>11</v>
      </c>
      <c r="B301" s="89" t="s">
        <v>76</v>
      </c>
      <c r="C301" s="90">
        <v>375.93753116401825</v>
      </c>
      <c r="D301" s="91">
        <v>7.7503710769299268</v>
      </c>
      <c r="E301" s="7"/>
    </row>
    <row r="302" spans="1:5">
      <c r="A302" s="92"/>
      <c r="B302" s="93" t="s">
        <v>77</v>
      </c>
      <c r="C302" s="94">
        <v>829.564370395178</v>
      </c>
      <c r="D302" s="95">
        <v>17.102393801584199</v>
      </c>
      <c r="E302" s="7"/>
    </row>
    <row r="303" spans="1:5">
      <c r="A303" s="92"/>
      <c r="B303" s="93" t="s">
        <v>78</v>
      </c>
      <c r="C303" s="94">
        <v>1835.6791630773066</v>
      </c>
      <c r="D303" s="95">
        <v>37.844571272215148</v>
      </c>
      <c r="E303" s="7"/>
    </row>
    <row r="304" spans="1:5">
      <c r="A304" s="92"/>
      <c r="B304" s="93" t="s">
        <v>79</v>
      </c>
      <c r="C304" s="94">
        <v>1567.5849443751338</v>
      </c>
      <c r="D304" s="95">
        <v>32.317510241389499</v>
      </c>
      <c r="E304" s="7"/>
    </row>
    <row r="305" spans="1:5">
      <c r="A305" s="92"/>
      <c r="B305" s="93" t="s">
        <v>80</v>
      </c>
      <c r="C305" s="94">
        <v>241.80859486829056</v>
      </c>
      <c r="D305" s="95">
        <v>4.985153607881224</v>
      </c>
      <c r="E305" s="7"/>
    </row>
    <row r="306" spans="1:5">
      <c r="A306" s="92"/>
      <c r="B306" s="93" t="s">
        <v>16</v>
      </c>
      <c r="C306" s="94">
        <v>4850.5746038799271</v>
      </c>
      <c r="D306" s="95">
        <v>100</v>
      </c>
      <c r="E306" s="7"/>
    </row>
    <row r="307" spans="1:5">
      <c r="A307" s="7"/>
      <c r="B307" s="7"/>
      <c r="C307" s="7"/>
      <c r="D307" s="18"/>
      <c r="E307" s="7"/>
    </row>
    <row r="308" spans="1:5" ht="14.45" customHeight="1">
      <c r="A308" s="6" t="s">
        <v>142</v>
      </c>
      <c r="B308" s="6"/>
      <c r="C308" s="6"/>
      <c r="D308" s="17"/>
      <c r="E308" s="7"/>
    </row>
    <row r="309" spans="1:5">
      <c r="A309" s="85" t="s">
        <v>8</v>
      </c>
      <c r="B309" s="85"/>
      <c r="C309" s="86" t="s">
        <v>67</v>
      </c>
      <c r="D309" s="87" t="s">
        <v>10</v>
      </c>
      <c r="E309" s="7"/>
    </row>
    <row r="310" spans="1:5">
      <c r="A310" s="89" t="s">
        <v>11</v>
      </c>
      <c r="B310" s="89" t="s">
        <v>143</v>
      </c>
      <c r="C310" s="90">
        <v>1279.8753870430905</v>
      </c>
      <c r="D310" s="91">
        <v>26.275413406756286</v>
      </c>
      <c r="E310" s="7"/>
    </row>
    <row r="311" spans="1:5">
      <c r="A311" s="89" t="s">
        <v>11</v>
      </c>
      <c r="B311" s="89" t="s">
        <v>144</v>
      </c>
      <c r="C311" s="90">
        <v>771.88459528602789</v>
      </c>
      <c r="D311" s="95">
        <v>15.846532442743436</v>
      </c>
      <c r="E311" s="7"/>
    </row>
    <row r="312" spans="1:5">
      <c r="A312" s="89" t="s">
        <v>11</v>
      </c>
      <c r="B312" s="89" t="s">
        <v>145</v>
      </c>
      <c r="C312" s="90">
        <v>651.30669743665726</v>
      </c>
      <c r="D312" s="95">
        <v>13.371108549305305</v>
      </c>
      <c r="E312" s="7"/>
    </row>
    <row r="313" spans="1:5">
      <c r="A313" s="89" t="s">
        <v>11</v>
      </c>
      <c r="B313" s="89" t="s">
        <v>146</v>
      </c>
      <c r="C313" s="90">
        <v>3226.6700704577079</v>
      </c>
      <c r="D313" s="95">
        <v>66.242456794451414</v>
      </c>
      <c r="E313" s="7"/>
    </row>
    <row r="314" spans="1:5">
      <c r="A314" s="7"/>
      <c r="B314" s="7"/>
      <c r="C314" s="7"/>
      <c r="D314" s="18"/>
      <c r="E314" s="7"/>
    </row>
    <row r="315" spans="1:5" ht="14.45" customHeight="1">
      <c r="A315" s="6" t="s">
        <v>147</v>
      </c>
      <c r="B315" s="6"/>
      <c r="C315" s="6"/>
      <c r="D315" s="17"/>
      <c r="E315" s="7"/>
    </row>
    <row r="316" spans="1:5">
      <c r="A316" s="85" t="s">
        <v>8</v>
      </c>
      <c r="B316" s="85"/>
      <c r="C316" s="86" t="s">
        <v>67</v>
      </c>
      <c r="D316" s="87" t="s">
        <v>68</v>
      </c>
      <c r="E316" s="7"/>
    </row>
    <row r="317" spans="1:5">
      <c r="A317" s="88" t="s">
        <v>11</v>
      </c>
      <c r="B317" s="89" t="s">
        <v>76</v>
      </c>
      <c r="C317" s="90">
        <v>206.55909568942982</v>
      </c>
      <c r="D317" s="91">
        <v>4.2664910589767819</v>
      </c>
      <c r="E317" s="7"/>
    </row>
    <row r="318" spans="1:5">
      <c r="A318" s="92"/>
      <c r="B318" s="93" t="s">
        <v>77</v>
      </c>
      <c r="C318" s="94">
        <v>485.48642221196292</v>
      </c>
      <c r="D318" s="95">
        <v>10.027752458484265</v>
      </c>
      <c r="E318" s="7"/>
    </row>
    <row r="319" spans="1:5">
      <c r="A319" s="92"/>
      <c r="B319" s="93" t="s">
        <v>78</v>
      </c>
      <c r="C319" s="94">
        <v>1226.5111448581561</v>
      </c>
      <c r="D319" s="95">
        <v>25.333664517686405</v>
      </c>
      <c r="E319" s="7"/>
    </row>
    <row r="320" spans="1:5">
      <c r="A320" s="92"/>
      <c r="B320" s="93" t="s">
        <v>79</v>
      </c>
      <c r="C320" s="94">
        <v>2314.9188216205889</v>
      </c>
      <c r="D320" s="95">
        <v>47.814793251957099</v>
      </c>
      <c r="E320" s="7"/>
    </row>
    <row r="321" spans="1:5">
      <c r="A321" s="92"/>
      <c r="B321" s="93" t="s">
        <v>80</v>
      </c>
      <c r="C321" s="94">
        <v>607.95258459062495</v>
      </c>
      <c r="D321" s="95">
        <v>12.557298712895459</v>
      </c>
      <c r="E321" s="7"/>
    </row>
    <row r="322" spans="1:5">
      <c r="A322" s="92"/>
      <c r="B322" s="93" t="s">
        <v>16</v>
      </c>
      <c r="C322" s="94">
        <v>4841.4280689707621</v>
      </c>
      <c r="D322" s="95">
        <v>100</v>
      </c>
      <c r="E322" s="7"/>
    </row>
    <row r="323" spans="1:5">
      <c r="A323" s="7"/>
      <c r="B323" s="7"/>
      <c r="C323" s="7"/>
      <c r="D323" s="18"/>
      <c r="E323" s="7"/>
    </row>
    <row r="324" spans="1:5" ht="14.45" customHeight="1">
      <c r="A324" s="6" t="s">
        <v>148</v>
      </c>
      <c r="B324" s="6"/>
      <c r="C324" s="6"/>
      <c r="D324" s="17"/>
      <c r="E324" s="7"/>
    </row>
    <row r="325" spans="1:5">
      <c r="A325" s="85" t="s">
        <v>8</v>
      </c>
      <c r="B325" s="85"/>
      <c r="C325" s="86" t="s">
        <v>67</v>
      </c>
      <c r="D325" s="87" t="s">
        <v>68</v>
      </c>
      <c r="E325" s="7"/>
    </row>
    <row r="326" spans="1:5">
      <c r="A326" s="88" t="s">
        <v>11</v>
      </c>
      <c r="B326" s="89" t="s">
        <v>76</v>
      </c>
      <c r="C326" s="90">
        <v>232.65969234487849</v>
      </c>
      <c r="D326" s="91">
        <v>4.8259172433286643</v>
      </c>
      <c r="E326" s="7"/>
    </row>
    <row r="327" spans="1:5">
      <c r="A327" s="92"/>
      <c r="B327" s="93" t="s">
        <v>77</v>
      </c>
      <c r="C327" s="94">
        <v>588.48352452483186</v>
      </c>
      <c r="D327" s="95">
        <v>12.206552668390172</v>
      </c>
      <c r="E327" s="7"/>
    </row>
    <row r="328" spans="1:5">
      <c r="A328" s="92"/>
      <c r="B328" s="93" t="s">
        <v>78</v>
      </c>
      <c r="C328" s="94">
        <v>1467.3939088274628</v>
      </c>
      <c r="D328" s="95">
        <v>30.437251489479106</v>
      </c>
      <c r="E328" s="7"/>
    </row>
    <row r="329" spans="1:5">
      <c r="A329" s="92"/>
      <c r="B329" s="93" t="s">
        <v>79</v>
      </c>
      <c r="C329" s="94">
        <v>2146.8687194843733</v>
      </c>
      <c r="D329" s="95">
        <v>44.531180575811646</v>
      </c>
      <c r="E329" s="7"/>
    </row>
    <row r="330" spans="1:5">
      <c r="A330" s="92"/>
      <c r="B330" s="93" t="s">
        <v>80</v>
      </c>
      <c r="C330" s="94">
        <v>385.64019879085379</v>
      </c>
      <c r="D330" s="95">
        <v>7.9990980229904123</v>
      </c>
      <c r="E330" s="7"/>
    </row>
    <row r="331" spans="1:5">
      <c r="A331" s="92"/>
      <c r="B331" s="93" t="s">
        <v>16</v>
      </c>
      <c r="C331" s="94">
        <v>4821.0460439724002</v>
      </c>
      <c r="D331" s="95">
        <v>100</v>
      </c>
      <c r="E331" s="7"/>
    </row>
    <row r="332" spans="1:5">
      <c r="A332" s="7"/>
      <c r="B332" s="7"/>
      <c r="C332" s="7"/>
      <c r="D332" s="18"/>
      <c r="E332" s="7"/>
    </row>
    <row r="333" spans="1:5" ht="14.45" customHeight="1">
      <c r="A333" s="6" t="s">
        <v>149</v>
      </c>
      <c r="B333" s="6"/>
      <c r="C333" s="6"/>
      <c r="D333" s="17"/>
      <c r="E333" s="7"/>
    </row>
    <row r="334" spans="1:5">
      <c r="A334" s="85" t="s">
        <v>8</v>
      </c>
      <c r="B334" s="85"/>
      <c r="C334" s="86" t="s">
        <v>67</v>
      </c>
      <c r="D334" s="87" t="s">
        <v>68</v>
      </c>
      <c r="E334" s="7"/>
    </row>
    <row r="335" spans="1:5">
      <c r="A335" s="88" t="s">
        <v>11</v>
      </c>
      <c r="B335" s="89" t="s">
        <v>76</v>
      </c>
      <c r="C335" s="90">
        <v>253.73888208390406</v>
      </c>
      <c r="D335" s="91">
        <v>5.2516376832601983</v>
      </c>
      <c r="E335" s="7"/>
    </row>
    <row r="336" spans="1:5">
      <c r="A336" s="92"/>
      <c r="B336" s="93" t="s">
        <v>77</v>
      </c>
      <c r="C336" s="94">
        <v>602.09900359801452</v>
      </c>
      <c r="D336" s="95">
        <v>12.461652665842388</v>
      </c>
      <c r="E336" s="7"/>
    </row>
    <row r="337" spans="1:5">
      <c r="A337" s="92"/>
      <c r="B337" s="93" t="s">
        <v>78</v>
      </c>
      <c r="C337" s="94">
        <v>1621.3328557835575</v>
      </c>
      <c r="D337" s="95">
        <v>33.556751935737047</v>
      </c>
      <c r="E337" s="7"/>
    </row>
    <row r="338" spans="1:5">
      <c r="A338" s="92"/>
      <c r="B338" s="93" t="s">
        <v>79</v>
      </c>
      <c r="C338" s="94">
        <v>2105.087555867332</v>
      </c>
      <c r="D338" s="95">
        <v>43.569030667122469</v>
      </c>
      <c r="E338" s="7"/>
    </row>
    <row r="339" spans="1:5">
      <c r="A339" s="92"/>
      <c r="B339" s="93" t="s">
        <v>80</v>
      </c>
      <c r="C339" s="94">
        <v>249.35609397805379</v>
      </c>
      <c r="D339" s="95">
        <v>5.1609270480378955</v>
      </c>
      <c r="E339" s="7"/>
    </row>
    <row r="340" spans="1:5">
      <c r="A340" s="92"/>
      <c r="B340" s="93" t="s">
        <v>16</v>
      </c>
      <c r="C340" s="94">
        <v>4831.6143913108617</v>
      </c>
      <c r="D340" s="95">
        <v>100</v>
      </c>
      <c r="E340" s="7"/>
    </row>
    <row r="341" spans="1:5">
      <c r="A341" s="7"/>
      <c r="B341" s="7"/>
      <c r="C341" s="7"/>
      <c r="D341" s="18"/>
      <c r="E341" s="7"/>
    </row>
    <row r="342" spans="1:5" ht="14.45" customHeight="1">
      <c r="A342" s="6" t="s">
        <v>150</v>
      </c>
      <c r="B342" s="6"/>
      <c r="C342" s="6"/>
      <c r="D342" s="17"/>
      <c r="E342" s="7"/>
    </row>
    <row r="343" spans="1:5">
      <c r="A343" s="85" t="s">
        <v>8</v>
      </c>
      <c r="B343" s="85"/>
      <c r="C343" s="86" t="s">
        <v>67</v>
      </c>
      <c r="D343" s="87" t="s">
        <v>68</v>
      </c>
      <c r="E343" s="7"/>
    </row>
    <row r="344" spans="1:5">
      <c r="A344" s="88" t="s">
        <v>11</v>
      </c>
      <c r="B344" s="89" t="s">
        <v>76</v>
      </c>
      <c r="C344" s="90">
        <v>206.90781075516887</v>
      </c>
      <c r="D344" s="91">
        <v>4.2952552694941675</v>
      </c>
      <c r="E344" s="7"/>
    </row>
    <row r="345" spans="1:5">
      <c r="A345" s="92"/>
      <c r="B345" s="93" t="s">
        <v>77</v>
      </c>
      <c r="C345" s="94">
        <v>588.81903667001609</v>
      </c>
      <c r="D345" s="95">
        <v>12.223453821315854</v>
      </c>
      <c r="E345" s="7"/>
    </row>
    <row r="346" spans="1:5">
      <c r="A346" s="92"/>
      <c r="B346" s="93" t="s">
        <v>78</v>
      </c>
      <c r="C346" s="94">
        <v>1661.4259950043381</v>
      </c>
      <c r="D346" s="95">
        <v>34.48999210745697</v>
      </c>
      <c r="E346" s="7"/>
    </row>
    <row r="347" spans="1:5">
      <c r="A347" s="92"/>
      <c r="B347" s="93" t="s">
        <v>79</v>
      </c>
      <c r="C347" s="94">
        <v>2046.5839440995919</v>
      </c>
      <c r="D347" s="95">
        <v>42.485590264921051</v>
      </c>
      <c r="E347" s="7"/>
    </row>
    <row r="348" spans="1:5">
      <c r="A348" s="92"/>
      <c r="B348" s="93" t="s">
        <v>80</v>
      </c>
      <c r="C348" s="94">
        <v>313.3881053177779</v>
      </c>
      <c r="D348" s="95">
        <v>6.5057085368119756</v>
      </c>
      <c r="E348" s="7"/>
    </row>
    <row r="349" spans="1:5">
      <c r="A349" s="92"/>
      <c r="B349" s="93" t="s">
        <v>16</v>
      </c>
      <c r="C349" s="94">
        <v>4817.1248918468918</v>
      </c>
      <c r="D349" s="95">
        <v>100</v>
      </c>
      <c r="E349" s="7"/>
    </row>
    <row r="350" spans="1:5">
      <c r="A350" s="7"/>
      <c r="B350" s="7"/>
      <c r="C350" s="7"/>
      <c r="D350" s="18"/>
      <c r="E350" s="7"/>
    </row>
    <row r="351" spans="1:5" ht="14.45" customHeight="1">
      <c r="A351" s="6" t="s">
        <v>151</v>
      </c>
      <c r="B351" s="6"/>
      <c r="C351" s="6"/>
      <c r="D351" s="17"/>
      <c r="E351" s="7"/>
    </row>
    <row r="352" spans="1:5">
      <c r="A352" s="85" t="s">
        <v>8</v>
      </c>
      <c r="B352" s="85"/>
      <c r="C352" s="86" t="s">
        <v>67</v>
      </c>
      <c r="D352" s="87" t="s">
        <v>68</v>
      </c>
      <c r="E352" s="7"/>
    </row>
    <row r="353" spans="1:5">
      <c r="A353" s="88" t="s">
        <v>11</v>
      </c>
      <c r="B353" s="89" t="s">
        <v>76</v>
      </c>
      <c r="C353" s="90">
        <v>296.96611914044502</v>
      </c>
      <c r="D353" s="91">
        <v>6.1582591507121114</v>
      </c>
      <c r="E353" s="7"/>
    </row>
    <row r="354" spans="1:5">
      <c r="A354" s="92"/>
      <c r="B354" s="93" t="s">
        <v>77</v>
      </c>
      <c r="C354" s="94">
        <v>805.93022194173341</v>
      </c>
      <c r="D354" s="95">
        <v>16.712772414825196</v>
      </c>
      <c r="E354" s="7"/>
    </row>
    <row r="355" spans="1:5">
      <c r="A355" s="92"/>
      <c r="B355" s="93" t="s">
        <v>78</v>
      </c>
      <c r="C355" s="94">
        <v>1762.542747078302</v>
      </c>
      <c r="D355" s="95">
        <v>36.550280658726969</v>
      </c>
      <c r="E355" s="7"/>
    </row>
    <row r="356" spans="1:5">
      <c r="A356" s="92"/>
      <c r="B356" s="93" t="s">
        <v>79</v>
      </c>
      <c r="C356" s="94">
        <v>1696.8565835764493</v>
      </c>
      <c r="D356" s="95">
        <v>35.188130597193691</v>
      </c>
      <c r="E356" s="7"/>
    </row>
    <row r="357" spans="1:5">
      <c r="A357" s="92"/>
      <c r="B357" s="93" t="s">
        <v>80</v>
      </c>
      <c r="C357" s="94">
        <v>259.94567720184148</v>
      </c>
      <c r="D357" s="95">
        <v>5.3905571785420419</v>
      </c>
      <c r="E357" s="7"/>
    </row>
    <row r="358" spans="1:5">
      <c r="A358" s="92"/>
      <c r="B358" s="93" t="s">
        <v>16</v>
      </c>
      <c r="C358" s="94">
        <v>4822.2413489387709</v>
      </c>
      <c r="D358" s="95">
        <v>100</v>
      </c>
      <c r="E358" s="7"/>
    </row>
    <row r="359" spans="1:5">
      <c r="A359" s="7"/>
      <c r="B359" s="7"/>
      <c r="C359" s="7"/>
      <c r="D359" s="18"/>
      <c r="E359" s="7"/>
    </row>
    <row r="360" spans="1:5" ht="14.45" customHeight="1">
      <c r="A360" s="6" t="s">
        <v>152</v>
      </c>
      <c r="B360" s="6"/>
      <c r="C360" s="6"/>
      <c r="D360" s="17"/>
      <c r="E360" s="7"/>
    </row>
    <row r="361" spans="1:5">
      <c r="A361" s="85" t="s">
        <v>8</v>
      </c>
      <c r="B361" s="85"/>
      <c r="C361" s="86" t="s">
        <v>67</v>
      </c>
      <c r="D361" s="87" t="s">
        <v>68</v>
      </c>
      <c r="E361" s="7"/>
    </row>
    <row r="362" spans="1:5">
      <c r="A362" s="88" t="s">
        <v>11</v>
      </c>
      <c r="B362" s="89" t="s">
        <v>76</v>
      </c>
      <c r="C362" s="90">
        <v>237.97109380641655</v>
      </c>
      <c r="D362" s="91">
        <v>4.9281102368959191</v>
      </c>
      <c r="E362" s="7"/>
    </row>
    <row r="363" spans="1:5">
      <c r="A363" s="92"/>
      <c r="B363" s="93" t="s">
        <v>77</v>
      </c>
      <c r="C363" s="94">
        <v>445.77950044393634</v>
      </c>
      <c r="D363" s="95">
        <v>9.2315855862863483</v>
      </c>
      <c r="E363" s="7"/>
    </row>
    <row r="364" spans="1:5">
      <c r="A364" s="92"/>
      <c r="B364" s="93" t="s">
        <v>78</v>
      </c>
      <c r="C364" s="94">
        <v>1348.4304140292804</v>
      </c>
      <c r="D364" s="95">
        <v>27.924457634023454</v>
      </c>
      <c r="E364" s="7"/>
    </row>
    <row r="365" spans="1:5">
      <c r="A365" s="92"/>
      <c r="B365" s="93" t="s">
        <v>79</v>
      </c>
      <c r="C365" s="94">
        <v>2264.6095310149935</v>
      </c>
      <c r="D365" s="95">
        <v>46.897483361763399</v>
      </c>
      <c r="E365" s="7"/>
    </row>
    <row r="366" spans="1:5">
      <c r="A366" s="92"/>
      <c r="B366" s="93" t="s">
        <v>80</v>
      </c>
      <c r="C366" s="94">
        <v>532.0603257848029</v>
      </c>
      <c r="D366" s="95">
        <v>11.018363181030876</v>
      </c>
      <c r="E366" s="7"/>
    </row>
    <row r="367" spans="1:5">
      <c r="A367" s="92"/>
      <c r="B367" s="93" t="s">
        <v>16</v>
      </c>
      <c r="C367" s="94">
        <v>4828.8508650794302</v>
      </c>
      <c r="D367" s="95">
        <v>100</v>
      </c>
      <c r="E367" s="7"/>
    </row>
    <row r="368" spans="1:5">
      <c r="A368" s="7"/>
      <c r="B368" s="7"/>
      <c r="C368" s="7"/>
      <c r="D368" s="18"/>
      <c r="E368" s="7"/>
    </row>
    <row r="369" spans="1:5" ht="14.45" customHeight="1">
      <c r="A369" s="6" t="s">
        <v>153</v>
      </c>
      <c r="B369" s="6"/>
      <c r="C369" s="6"/>
      <c r="D369" s="17"/>
      <c r="E369" s="7"/>
    </row>
    <row r="370" spans="1:5">
      <c r="A370" s="85" t="s">
        <v>8</v>
      </c>
      <c r="B370" s="85"/>
      <c r="C370" s="86" t="s">
        <v>67</v>
      </c>
      <c r="D370" s="87" t="s">
        <v>68</v>
      </c>
      <c r="E370" s="7"/>
    </row>
    <row r="371" spans="1:5">
      <c r="A371" s="88" t="s">
        <v>11</v>
      </c>
      <c r="B371" s="89" t="s">
        <v>76</v>
      </c>
      <c r="C371" s="90">
        <v>721.45521285783616</v>
      </c>
      <c r="D371" s="91">
        <v>14.978777511003418</v>
      </c>
      <c r="E371" s="7"/>
    </row>
    <row r="372" spans="1:5">
      <c r="A372" s="92"/>
      <c r="B372" s="93" t="s">
        <v>77</v>
      </c>
      <c r="C372" s="94">
        <v>724.47276459471857</v>
      </c>
      <c r="D372" s="95">
        <v>15.041427603883973</v>
      </c>
      <c r="E372" s="7"/>
    </row>
    <row r="373" spans="1:5">
      <c r="A373" s="92"/>
      <c r="B373" s="93" t="s">
        <v>78</v>
      </c>
      <c r="C373" s="94">
        <v>1393.9472543901629</v>
      </c>
      <c r="D373" s="95">
        <v>28.940986790955098</v>
      </c>
      <c r="E373" s="7"/>
    </row>
    <row r="374" spans="1:5">
      <c r="A374" s="92"/>
      <c r="B374" s="93" t="s">
        <v>79</v>
      </c>
      <c r="C374" s="94">
        <v>1600.676562884285</v>
      </c>
      <c r="D374" s="95">
        <v>33.233079025857585</v>
      </c>
      <c r="E374" s="7"/>
    </row>
    <row r="375" spans="1:5">
      <c r="A375" s="92"/>
      <c r="B375" s="93" t="s">
        <v>80</v>
      </c>
      <c r="C375" s="94">
        <v>375.96418815514312</v>
      </c>
      <c r="D375" s="95">
        <v>7.8057290682999172</v>
      </c>
      <c r="E375" s="7"/>
    </row>
    <row r="376" spans="1:5">
      <c r="A376" s="92"/>
      <c r="B376" s="93" t="s">
        <v>16</v>
      </c>
      <c r="C376" s="94">
        <v>4816.5159828821461</v>
      </c>
      <c r="D376" s="95">
        <v>100</v>
      </c>
      <c r="E376" s="7"/>
    </row>
    <row r="377" spans="1:5">
      <c r="A377" s="7"/>
      <c r="B377" s="7"/>
      <c r="C377" s="7"/>
      <c r="D377" s="18"/>
      <c r="E377" s="7"/>
    </row>
    <row r="378" spans="1:5" ht="14.45" customHeight="1">
      <c r="A378" s="6" t="s">
        <v>154</v>
      </c>
      <c r="B378" s="6"/>
      <c r="C378" s="6"/>
      <c r="D378" s="17"/>
      <c r="E378" s="7"/>
    </row>
    <row r="379" spans="1:5">
      <c r="A379" s="85" t="s">
        <v>8</v>
      </c>
      <c r="B379" s="85"/>
      <c r="C379" s="86" t="s">
        <v>67</v>
      </c>
      <c r="D379" s="87" t="s">
        <v>68</v>
      </c>
      <c r="E379" s="7"/>
    </row>
    <row r="380" spans="1:5">
      <c r="A380" s="88" t="s">
        <v>11</v>
      </c>
      <c r="B380" s="89" t="s">
        <v>76</v>
      </c>
      <c r="C380" s="90">
        <v>33.266006183632946</v>
      </c>
      <c r="D380" s="91">
        <v>10.90499306056906</v>
      </c>
      <c r="E380" s="7"/>
    </row>
    <row r="381" spans="1:5">
      <c r="A381" s="92"/>
      <c r="B381" s="93" t="s">
        <v>77</v>
      </c>
      <c r="C381" s="94">
        <v>32.723977296527174</v>
      </c>
      <c r="D381" s="95">
        <v>10.727309535234282</v>
      </c>
      <c r="E381" s="7"/>
    </row>
    <row r="382" spans="1:5">
      <c r="A382" s="92"/>
      <c r="B382" s="93" t="s">
        <v>78</v>
      </c>
      <c r="C382" s="94">
        <v>40.86295118195887</v>
      </c>
      <c r="D382" s="95">
        <v>13.395362118728768</v>
      </c>
      <c r="E382" s="7"/>
    </row>
    <row r="383" spans="1:5">
      <c r="A383" s="92"/>
      <c r="B383" s="93" t="s">
        <v>79</v>
      </c>
      <c r="C383" s="94">
        <v>66.515282433158319</v>
      </c>
      <c r="D383" s="95">
        <v>21.80450184946632</v>
      </c>
      <c r="E383" s="7"/>
    </row>
    <row r="384" spans="1:5">
      <c r="A384" s="92"/>
      <c r="B384" s="93" t="s">
        <v>80</v>
      </c>
      <c r="C384" s="94">
        <v>131.68476183708165</v>
      </c>
      <c r="D384" s="95">
        <v>43.167833436001558</v>
      </c>
      <c r="E384" s="7"/>
    </row>
    <row r="385" spans="1:5">
      <c r="A385" s="92"/>
      <c r="B385" s="93" t="s">
        <v>16</v>
      </c>
      <c r="C385" s="94">
        <v>305.052978932359</v>
      </c>
      <c r="D385" s="95">
        <v>100</v>
      </c>
      <c r="E385" s="7"/>
    </row>
    <row r="386" spans="1:5">
      <c r="A386" s="7"/>
      <c r="B386" s="7"/>
      <c r="C386" s="7"/>
      <c r="D386" s="18"/>
      <c r="E386" s="7"/>
    </row>
    <row r="387" spans="1:5" ht="14.45" customHeight="1">
      <c r="A387" s="6" t="s">
        <v>155</v>
      </c>
      <c r="B387" s="6"/>
      <c r="C387" s="6"/>
      <c r="D387" s="17"/>
      <c r="E387" s="7"/>
    </row>
    <row r="388" spans="1:5">
      <c r="A388" s="85" t="s">
        <v>8</v>
      </c>
      <c r="B388" s="85"/>
      <c r="C388" s="86" t="s">
        <v>67</v>
      </c>
      <c r="D388" s="87" t="s">
        <v>68</v>
      </c>
      <c r="E388" s="7"/>
    </row>
    <row r="389" spans="1:5">
      <c r="A389" s="88" t="s">
        <v>11</v>
      </c>
      <c r="B389" s="89" t="s">
        <v>76</v>
      </c>
      <c r="C389" s="90">
        <v>43.022000467525885</v>
      </c>
      <c r="D389" s="91">
        <v>6.13303316389994</v>
      </c>
      <c r="E389" s="7"/>
    </row>
    <row r="390" spans="1:5">
      <c r="A390" s="92"/>
      <c r="B390" s="93" t="s">
        <v>77</v>
      </c>
      <c r="C390" s="94">
        <v>81.746867066286669</v>
      </c>
      <c r="D390" s="95">
        <v>11.653485224167866</v>
      </c>
      <c r="E390" s="7"/>
    </row>
    <row r="391" spans="1:5">
      <c r="A391" s="92"/>
      <c r="B391" s="93" t="s">
        <v>78</v>
      </c>
      <c r="C391" s="94">
        <v>111.53817461612734</v>
      </c>
      <c r="D391" s="95">
        <v>15.900407152799023</v>
      </c>
      <c r="E391" s="7"/>
    </row>
    <row r="392" spans="1:5">
      <c r="A392" s="92"/>
      <c r="B392" s="93" t="s">
        <v>79</v>
      </c>
      <c r="C392" s="94">
        <v>238.23111397216337</v>
      </c>
      <c r="D392" s="95">
        <v>33.96121302557664</v>
      </c>
      <c r="E392" s="7"/>
    </row>
    <row r="393" spans="1:5">
      <c r="A393" s="92"/>
      <c r="B393" s="93" t="s">
        <v>80</v>
      </c>
      <c r="C393" s="94">
        <v>226.94183457418995</v>
      </c>
      <c r="D393" s="95">
        <v>32.351861433556515</v>
      </c>
      <c r="E393" s="7"/>
    </row>
    <row r="394" spans="1:5">
      <c r="A394" s="92"/>
      <c r="B394" s="93" t="s">
        <v>16</v>
      </c>
      <c r="C394" s="94">
        <v>701.47999069629327</v>
      </c>
      <c r="D394" s="95">
        <v>100</v>
      </c>
      <c r="E394" s="7"/>
    </row>
    <row r="395" spans="1:5">
      <c r="A395" s="7"/>
      <c r="B395" s="7"/>
      <c r="C395" s="7"/>
      <c r="D395" s="18"/>
      <c r="E395" s="7"/>
    </row>
    <row r="396" spans="1:5" ht="14.45" customHeight="1">
      <c r="A396" s="6" t="s">
        <v>156</v>
      </c>
      <c r="B396" s="6"/>
      <c r="C396" s="6"/>
      <c r="D396" s="17"/>
      <c r="E396" s="7"/>
    </row>
    <row r="397" spans="1:5">
      <c r="A397" s="85" t="s">
        <v>8</v>
      </c>
      <c r="B397" s="85"/>
      <c r="C397" s="86" t="s">
        <v>67</v>
      </c>
      <c r="D397" s="87" t="s">
        <v>68</v>
      </c>
      <c r="E397" s="7"/>
    </row>
    <row r="398" spans="1:5">
      <c r="A398" s="88" t="s">
        <v>11</v>
      </c>
      <c r="B398" s="89" t="s">
        <v>76</v>
      </c>
      <c r="C398" s="90">
        <v>1.6658153781642711</v>
      </c>
      <c r="D398" s="91">
        <v>1.3841704196709668</v>
      </c>
      <c r="E398" s="7"/>
    </row>
    <row r="399" spans="1:5">
      <c r="A399" s="92"/>
      <c r="B399" s="93" t="s">
        <v>77</v>
      </c>
      <c r="C399" s="94">
        <v>13.81866129943214</v>
      </c>
      <c r="D399" s="95">
        <v>11.482294173081961</v>
      </c>
      <c r="E399" s="7"/>
    </row>
    <row r="400" spans="1:5">
      <c r="A400" s="92"/>
      <c r="B400" s="93" t="s">
        <v>78</v>
      </c>
      <c r="C400" s="94">
        <v>20.105662458736809</v>
      </c>
      <c r="D400" s="95">
        <v>16.706331090508257</v>
      </c>
      <c r="E400" s="7"/>
    </row>
    <row r="401" spans="1:5">
      <c r="A401" s="92"/>
      <c r="B401" s="93" t="s">
        <v>79</v>
      </c>
      <c r="C401" s="94">
        <v>48.471983672282612</v>
      </c>
      <c r="D401" s="95">
        <v>40.27666382566639</v>
      </c>
      <c r="E401" s="7"/>
    </row>
    <row r="402" spans="1:5">
      <c r="A402" s="92"/>
      <c r="B402" s="93" t="s">
        <v>80</v>
      </c>
      <c r="C402" s="94">
        <v>36.28544093720199</v>
      </c>
      <c r="D402" s="95">
        <v>30.150540491072412</v>
      </c>
      <c r="E402" s="7"/>
    </row>
    <row r="403" spans="1:5">
      <c r="A403" s="92"/>
      <c r="B403" s="93" t="s">
        <v>16</v>
      </c>
      <c r="C403" s="94">
        <v>120.34756374581784</v>
      </c>
      <c r="D403" s="95">
        <v>100</v>
      </c>
      <c r="E403" s="7"/>
    </row>
    <row r="404" spans="1:5">
      <c r="A404" s="7"/>
      <c r="B404" s="7"/>
      <c r="C404" s="7"/>
      <c r="D404" s="18"/>
      <c r="E404" s="7"/>
    </row>
    <row r="405" spans="1:5" ht="14.45" customHeight="1">
      <c r="A405" s="6" t="s">
        <v>157</v>
      </c>
      <c r="B405" s="6"/>
      <c r="C405" s="6"/>
      <c r="D405" s="17"/>
      <c r="E405" s="7"/>
    </row>
    <row r="406" spans="1:5">
      <c r="A406" s="85" t="s">
        <v>8</v>
      </c>
      <c r="B406" s="85"/>
      <c r="C406" s="86" t="s">
        <v>67</v>
      </c>
      <c r="D406" s="87" t="s">
        <v>68</v>
      </c>
      <c r="E406" s="7"/>
    </row>
    <row r="407" spans="1:5">
      <c r="A407" s="88" t="s">
        <v>11</v>
      </c>
      <c r="B407" s="89" t="s">
        <v>76</v>
      </c>
      <c r="C407" s="90">
        <v>124.00886701438239</v>
      </c>
      <c r="D407" s="91">
        <v>13.727884442035901</v>
      </c>
      <c r="E407" s="7"/>
    </row>
    <row r="408" spans="1:5">
      <c r="A408" s="92"/>
      <c r="B408" s="93" t="s">
        <v>77</v>
      </c>
      <c r="C408" s="94">
        <v>217.76226787551724</v>
      </c>
      <c r="D408" s="95">
        <v>24.106463684440072</v>
      </c>
      <c r="E408" s="7"/>
    </row>
    <row r="409" spans="1:5">
      <c r="A409" s="92"/>
      <c r="B409" s="93" t="s">
        <v>78</v>
      </c>
      <c r="C409" s="94">
        <v>281.58269962739189</v>
      </c>
      <c r="D409" s="95">
        <v>31.171438417488496</v>
      </c>
      <c r="E409" s="7"/>
    </row>
    <row r="410" spans="1:5">
      <c r="A410" s="92"/>
      <c r="B410" s="93" t="s">
        <v>79</v>
      </c>
      <c r="C410" s="94">
        <v>221.80316675178088</v>
      </c>
      <c r="D410" s="95">
        <v>24.553794541909046</v>
      </c>
      <c r="E410" s="7"/>
    </row>
    <row r="411" spans="1:5">
      <c r="A411" s="92"/>
      <c r="B411" s="93" t="s">
        <v>80</v>
      </c>
      <c r="C411" s="94">
        <v>58.178596710301278</v>
      </c>
      <c r="D411" s="95">
        <v>6.4404189141264974</v>
      </c>
      <c r="E411" s="7"/>
    </row>
    <row r="412" spans="1:5">
      <c r="A412" s="92"/>
      <c r="B412" s="93" t="s">
        <v>16</v>
      </c>
      <c r="C412" s="94">
        <v>903.33559797937357</v>
      </c>
      <c r="D412" s="95">
        <v>100</v>
      </c>
      <c r="E412" s="7"/>
    </row>
    <row r="413" spans="1:5">
      <c r="A413" s="7"/>
      <c r="B413" s="7"/>
      <c r="C413" s="7"/>
      <c r="D413" s="18"/>
      <c r="E413" s="7"/>
    </row>
    <row r="414" spans="1:5" ht="14.45" customHeight="1">
      <c r="A414" s="6" t="s">
        <v>158</v>
      </c>
      <c r="B414" s="6"/>
      <c r="C414" s="6"/>
      <c r="D414" s="17"/>
      <c r="E414" s="7"/>
    </row>
    <row r="415" spans="1:5">
      <c r="A415" s="85" t="s">
        <v>8</v>
      </c>
      <c r="B415" s="85"/>
      <c r="C415" s="86" t="s">
        <v>67</v>
      </c>
      <c r="D415" s="87" t="s">
        <v>68</v>
      </c>
      <c r="E415" s="7"/>
    </row>
    <row r="416" spans="1:5">
      <c r="A416" s="88" t="s">
        <v>11</v>
      </c>
      <c r="B416" s="89" t="s">
        <v>76</v>
      </c>
      <c r="C416" s="90">
        <v>66.60838600441744</v>
      </c>
      <c r="D416" s="91">
        <v>11.531581006106313</v>
      </c>
      <c r="E416" s="7"/>
    </row>
    <row r="417" spans="1:5">
      <c r="A417" s="92"/>
      <c r="B417" s="93" t="s">
        <v>77</v>
      </c>
      <c r="C417" s="94">
        <v>131.96857502047357</v>
      </c>
      <c r="D417" s="95">
        <v>22.84706783028917</v>
      </c>
      <c r="E417" s="7"/>
    </row>
    <row r="418" spans="1:5">
      <c r="A418" s="92"/>
      <c r="B418" s="93" t="s">
        <v>78</v>
      </c>
      <c r="C418" s="94">
        <v>179.13335729106433</v>
      </c>
      <c r="D418" s="95">
        <v>31.01247372006128</v>
      </c>
      <c r="E418" s="7"/>
    </row>
    <row r="419" spans="1:5">
      <c r="A419" s="92"/>
      <c r="B419" s="93" t="s">
        <v>79</v>
      </c>
      <c r="C419" s="94">
        <v>144.74784578337866</v>
      </c>
      <c r="D419" s="95">
        <v>25.059479882904178</v>
      </c>
      <c r="E419" s="7"/>
    </row>
    <row r="420" spans="1:5">
      <c r="A420" s="92"/>
      <c r="B420" s="93" t="s">
        <v>80</v>
      </c>
      <c r="C420" s="94">
        <v>55.158955089668247</v>
      </c>
      <c r="D420" s="95">
        <v>9.5493975606390702</v>
      </c>
      <c r="E420" s="7"/>
    </row>
    <row r="421" spans="1:5">
      <c r="A421" s="92"/>
      <c r="B421" s="93" t="s">
        <v>16</v>
      </c>
      <c r="C421" s="94">
        <v>577.61711918900221</v>
      </c>
      <c r="D421" s="95">
        <v>100</v>
      </c>
      <c r="E421" s="7"/>
    </row>
    <row r="422" spans="1:5">
      <c r="A422" s="7"/>
      <c r="B422" s="7"/>
      <c r="C422" s="7"/>
      <c r="D422" s="18"/>
      <c r="E422" s="7"/>
    </row>
    <row r="423" spans="1:5" ht="14.45" customHeight="1">
      <c r="A423" s="6" t="s">
        <v>159</v>
      </c>
      <c r="B423" s="6"/>
      <c r="C423" s="6"/>
      <c r="D423" s="17"/>
      <c r="E423" s="7"/>
    </row>
    <row r="424" spans="1:5">
      <c r="A424" s="85" t="s">
        <v>8</v>
      </c>
      <c r="B424" s="85"/>
      <c r="C424" s="86" t="s">
        <v>67</v>
      </c>
      <c r="D424" s="87" t="s">
        <v>68</v>
      </c>
      <c r="E424" s="7"/>
    </row>
    <row r="425" spans="1:5">
      <c r="A425" s="88" t="s">
        <v>11</v>
      </c>
      <c r="B425" s="89" t="s">
        <v>76</v>
      </c>
      <c r="C425" s="90">
        <v>30.973751043896886</v>
      </c>
      <c r="D425" s="91">
        <v>9.6907485231065262</v>
      </c>
      <c r="E425" s="7"/>
    </row>
    <row r="426" spans="1:5">
      <c r="A426" s="92"/>
      <c r="B426" s="93" t="s">
        <v>77</v>
      </c>
      <c r="C426" s="94">
        <v>77.022742706081317</v>
      </c>
      <c r="D426" s="95">
        <v>24.098083214614231</v>
      </c>
      <c r="E426" s="7"/>
    </row>
    <row r="427" spans="1:5">
      <c r="A427" s="92"/>
      <c r="B427" s="93" t="s">
        <v>78</v>
      </c>
      <c r="C427" s="94">
        <v>76.342924439703296</v>
      </c>
      <c r="D427" s="95">
        <v>23.885388670400097</v>
      </c>
      <c r="E427" s="7"/>
    </row>
    <row r="428" spans="1:5">
      <c r="A428" s="92"/>
      <c r="B428" s="93" t="s">
        <v>79</v>
      </c>
      <c r="C428" s="94">
        <v>99.47104034490232</v>
      </c>
      <c r="D428" s="95">
        <v>31.121475598744759</v>
      </c>
      <c r="E428" s="7"/>
    </row>
    <row r="429" spans="1:5">
      <c r="A429" s="92"/>
      <c r="B429" s="93" t="s">
        <v>80</v>
      </c>
      <c r="C429" s="94">
        <v>35.811405246561378</v>
      </c>
      <c r="D429" s="95">
        <v>11.204303993134378</v>
      </c>
      <c r="E429" s="7"/>
    </row>
    <row r="430" spans="1:5">
      <c r="A430" s="92"/>
      <c r="B430" s="93" t="s">
        <v>16</v>
      </c>
      <c r="C430" s="94">
        <v>319.62186378114524</v>
      </c>
      <c r="D430" s="95">
        <v>100</v>
      </c>
      <c r="E430" s="7"/>
    </row>
    <row r="431" spans="1:5">
      <c r="A431" s="7"/>
      <c r="B431" s="7"/>
      <c r="C431" s="7"/>
      <c r="D431" s="18"/>
      <c r="E431" s="7"/>
    </row>
    <row r="432" spans="1:5" ht="14.45" customHeight="1">
      <c r="A432" s="6" t="s">
        <v>160</v>
      </c>
      <c r="B432" s="6"/>
      <c r="C432" s="6"/>
      <c r="D432" s="17"/>
      <c r="E432" s="7"/>
    </row>
    <row r="433" spans="1:5">
      <c r="A433" s="85" t="s">
        <v>8</v>
      </c>
      <c r="B433" s="85"/>
      <c r="C433" s="86" t="s">
        <v>67</v>
      </c>
      <c r="D433" s="87" t="s">
        <v>68</v>
      </c>
      <c r="E433" s="7"/>
    </row>
    <row r="434" spans="1:5">
      <c r="A434" s="88" t="s">
        <v>11</v>
      </c>
      <c r="B434" s="89" t="s">
        <v>76</v>
      </c>
      <c r="C434" s="90">
        <v>61.831662801075133</v>
      </c>
      <c r="D434" s="91">
        <v>17.17775094327877</v>
      </c>
      <c r="E434" s="7"/>
    </row>
    <row r="435" spans="1:5">
      <c r="A435" s="92"/>
      <c r="B435" s="93" t="s">
        <v>77</v>
      </c>
      <c r="C435" s="94">
        <v>100.79670387912549</v>
      </c>
      <c r="D435" s="95">
        <v>28.002815979727007</v>
      </c>
      <c r="E435" s="7"/>
    </row>
    <row r="436" spans="1:5">
      <c r="A436" s="92"/>
      <c r="B436" s="93" t="s">
        <v>78</v>
      </c>
      <c r="C436" s="94">
        <v>77.954358321080107</v>
      </c>
      <c r="D436" s="95">
        <v>21.656874350779081</v>
      </c>
      <c r="E436" s="7"/>
    </row>
    <row r="437" spans="1:5">
      <c r="A437" s="92"/>
      <c r="B437" s="93" t="s">
        <v>79</v>
      </c>
      <c r="C437" s="94">
        <v>96.038471003846766</v>
      </c>
      <c r="D437" s="95">
        <v>26.680908472167015</v>
      </c>
      <c r="E437" s="7"/>
    </row>
    <row r="438" spans="1:5">
      <c r="A438" s="92"/>
      <c r="B438" s="93" t="s">
        <v>80</v>
      </c>
      <c r="C438" s="94">
        <v>23.330831505600479</v>
      </c>
      <c r="D438" s="95">
        <v>6.4816502540481258</v>
      </c>
      <c r="E438" s="7"/>
    </row>
    <row r="439" spans="1:5">
      <c r="A439" s="92"/>
      <c r="B439" s="93" t="s">
        <v>16</v>
      </c>
      <c r="C439" s="94">
        <v>359.95202751072799</v>
      </c>
      <c r="D439" s="95">
        <v>100</v>
      </c>
      <c r="E439" s="7"/>
    </row>
    <row r="440" spans="1:5">
      <c r="A440" s="7"/>
      <c r="B440" s="7"/>
      <c r="C440" s="7"/>
      <c r="D440" s="18"/>
      <c r="E440" s="7"/>
    </row>
    <row r="441" spans="1:5" ht="14.45" customHeight="1">
      <c r="A441" s="6" t="s">
        <v>161</v>
      </c>
      <c r="B441" s="6"/>
      <c r="C441" s="6"/>
      <c r="D441" s="17"/>
      <c r="E441" s="7"/>
    </row>
    <row r="442" spans="1:5">
      <c r="A442" s="85" t="s">
        <v>8</v>
      </c>
      <c r="B442" s="85"/>
      <c r="C442" s="86" t="s">
        <v>67</v>
      </c>
      <c r="D442" s="87" t="s">
        <v>68</v>
      </c>
      <c r="E442" s="7"/>
    </row>
    <row r="443" spans="1:5">
      <c r="A443" s="88" t="s">
        <v>11</v>
      </c>
      <c r="B443" s="89" t="s">
        <v>76</v>
      </c>
      <c r="C443" s="90">
        <v>93.671883853183573</v>
      </c>
      <c r="D443" s="91">
        <v>12.408539152780589</v>
      </c>
      <c r="E443" s="7"/>
    </row>
    <row r="444" spans="1:5">
      <c r="A444" s="92"/>
      <c r="B444" s="93" t="s">
        <v>77</v>
      </c>
      <c r="C444" s="94">
        <v>172.08817445323803</v>
      </c>
      <c r="D444" s="95">
        <v>22.796198417236884</v>
      </c>
      <c r="E444" s="7"/>
    </row>
    <row r="445" spans="1:5">
      <c r="A445" s="92"/>
      <c r="B445" s="93" t="s">
        <v>78</v>
      </c>
      <c r="C445" s="94">
        <v>200.04646788255505</v>
      </c>
      <c r="D445" s="95">
        <v>26.499781225567666</v>
      </c>
      <c r="E445" s="7"/>
    </row>
    <row r="446" spans="1:5">
      <c r="A446" s="92"/>
      <c r="B446" s="93" t="s">
        <v>79</v>
      </c>
      <c r="C446" s="94">
        <v>240.11824036488218</v>
      </c>
      <c r="D446" s="95">
        <v>31.808013934409178</v>
      </c>
      <c r="E446" s="7"/>
    </row>
    <row r="447" spans="1:5">
      <c r="A447" s="92"/>
      <c r="B447" s="93" t="s">
        <v>80</v>
      </c>
      <c r="C447" s="94">
        <v>48.973797248415643</v>
      </c>
      <c r="D447" s="95">
        <v>6.4874672700056992</v>
      </c>
      <c r="E447" s="7"/>
    </row>
    <row r="448" spans="1:5">
      <c r="A448" s="92"/>
      <c r="B448" s="93" t="s">
        <v>16</v>
      </c>
      <c r="C448" s="94">
        <v>754.89856380227434</v>
      </c>
      <c r="D448" s="95">
        <v>100</v>
      </c>
      <c r="E448" s="7"/>
    </row>
    <row r="449" spans="1:5">
      <c r="A449" s="7"/>
      <c r="B449" s="7"/>
      <c r="C449" s="7"/>
      <c r="D449" s="18"/>
      <c r="E449" s="7"/>
    </row>
    <row r="450" spans="1:5" ht="14.45" customHeight="1">
      <c r="A450" s="6" t="s">
        <v>162</v>
      </c>
      <c r="B450" s="6"/>
      <c r="C450" s="6"/>
      <c r="D450" s="17"/>
      <c r="E450" s="7"/>
    </row>
    <row r="451" spans="1:5">
      <c r="A451" s="85" t="s">
        <v>8</v>
      </c>
      <c r="B451" s="85"/>
      <c r="C451" s="86" t="s">
        <v>67</v>
      </c>
      <c r="D451" s="87" t="s">
        <v>68</v>
      </c>
      <c r="E451" s="7"/>
    </row>
    <row r="452" spans="1:5">
      <c r="A452" s="88" t="s">
        <v>11</v>
      </c>
      <c r="B452" s="89" t="s">
        <v>76</v>
      </c>
      <c r="C452" s="90">
        <v>12.083990690827022</v>
      </c>
      <c r="D452" s="91">
        <v>9.4957157135102221</v>
      </c>
      <c r="E452" s="7"/>
    </row>
    <row r="453" spans="1:5">
      <c r="A453" s="92"/>
      <c r="B453" s="93" t="s">
        <v>77</v>
      </c>
      <c r="C453" s="94">
        <v>15.566473502785625</v>
      </c>
      <c r="D453" s="95">
        <v>12.232284087784711</v>
      </c>
      <c r="E453" s="7"/>
    </row>
    <row r="454" spans="1:5">
      <c r="A454" s="92"/>
      <c r="B454" s="93" t="s">
        <v>78</v>
      </c>
      <c r="C454" s="94">
        <v>40.329912915931665</v>
      </c>
      <c r="D454" s="95">
        <v>31.691632143594568</v>
      </c>
      <c r="E454" s="7"/>
    </row>
    <row r="455" spans="1:5">
      <c r="A455" s="92"/>
      <c r="B455" s="93" t="s">
        <v>79</v>
      </c>
      <c r="C455" s="94">
        <v>47.01199504504396</v>
      </c>
      <c r="D455" s="95">
        <v>36.942476330403096</v>
      </c>
      <c r="E455" s="7"/>
    </row>
    <row r="456" spans="1:5">
      <c r="A456" s="92"/>
      <c r="B456" s="93" t="s">
        <v>80</v>
      </c>
      <c r="C456" s="94">
        <v>12.264920032816599</v>
      </c>
      <c r="D456" s="95">
        <v>9.637891724707389</v>
      </c>
      <c r="E456" s="7"/>
    </row>
    <row r="457" spans="1:5">
      <c r="A457" s="92"/>
      <c r="B457" s="93" t="s">
        <v>16</v>
      </c>
      <c r="C457" s="94">
        <v>127.25729218740489</v>
      </c>
      <c r="D457" s="95">
        <v>100</v>
      </c>
      <c r="E457" s="7"/>
    </row>
    <row r="458" spans="1:5">
      <c r="A458" s="7"/>
      <c r="B458" s="7"/>
      <c r="C458" s="7"/>
      <c r="D458" s="18"/>
      <c r="E458" s="7"/>
    </row>
    <row r="459" spans="1:5" ht="14.45" customHeight="1">
      <c r="A459" s="6" t="s">
        <v>163</v>
      </c>
      <c r="B459" s="6"/>
      <c r="C459" s="6"/>
      <c r="D459" s="17"/>
      <c r="E459" s="7"/>
    </row>
    <row r="460" spans="1:5">
      <c r="A460" s="85" t="s">
        <v>8</v>
      </c>
      <c r="B460" s="85"/>
      <c r="C460" s="86" t="s">
        <v>67</v>
      </c>
      <c r="D460" s="87" t="s">
        <v>68</v>
      </c>
      <c r="E460" s="7"/>
    </row>
    <row r="461" spans="1:5">
      <c r="A461" s="88" t="s">
        <v>11</v>
      </c>
      <c r="B461" s="89" t="s">
        <v>76</v>
      </c>
      <c r="C461" s="90">
        <v>17.443121568793586</v>
      </c>
      <c r="D461" s="91">
        <v>9.1946796637712858</v>
      </c>
      <c r="E461" s="7"/>
    </row>
    <row r="462" spans="1:5">
      <c r="A462" s="92"/>
      <c r="B462" s="93" t="s">
        <v>77</v>
      </c>
      <c r="C462" s="94">
        <v>19.573240837801386</v>
      </c>
      <c r="D462" s="95">
        <v>10.317515633635365</v>
      </c>
      <c r="E462" s="7"/>
    </row>
    <row r="463" spans="1:5">
      <c r="A463" s="92"/>
      <c r="B463" s="93" t="s">
        <v>78</v>
      </c>
      <c r="C463" s="94">
        <v>35.427677698055959</v>
      </c>
      <c r="D463" s="95">
        <v>18.674762219609303</v>
      </c>
      <c r="E463" s="7"/>
    </row>
    <row r="464" spans="1:5">
      <c r="A464" s="92"/>
      <c r="B464" s="93" t="s">
        <v>79</v>
      </c>
      <c r="C464" s="94">
        <v>50.235840273873663</v>
      </c>
      <c r="D464" s="95">
        <v>26.480493020527351</v>
      </c>
      <c r="E464" s="7"/>
    </row>
    <row r="465" spans="1:5">
      <c r="A465" s="92"/>
      <c r="B465" s="93" t="s">
        <v>80</v>
      </c>
      <c r="C465" s="94">
        <v>67.028975249395387</v>
      </c>
      <c r="D465" s="95">
        <v>35.332549462456697</v>
      </c>
      <c r="E465" s="7"/>
    </row>
    <row r="466" spans="1:5">
      <c r="A466" s="92"/>
      <c r="B466" s="93" t="s">
        <v>16</v>
      </c>
      <c r="C466" s="94">
        <v>189.70885562791997</v>
      </c>
      <c r="D466" s="95">
        <v>100</v>
      </c>
      <c r="E466" s="7"/>
    </row>
    <row r="467" spans="1:5">
      <c r="A467" s="7"/>
      <c r="B467" s="7"/>
      <c r="C467" s="7"/>
      <c r="D467" s="18"/>
      <c r="E467" s="7"/>
    </row>
    <row r="468" spans="1:5" ht="14.45" customHeight="1">
      <c r="A468" s="6" t="s">
        <v>164</v>
      </c>
      <c r="B468" s="6"/>
      <c r="C468" s="6"/>
      <c r="D468" s="17"/>
      <c r="E468" s="7"/>
    </row>
    <row r="469" spans="1:5">
      <c r="A469" s="85" t="s">
        <v>8</v>
      </c>
      <c r="B469" s="85"/>
      <c r="C469" s="86" t="s">
        <v>67</v>
      </c>
      <c r="D469" s="87" t="s">
        <v>68</v>
      </c>
      <c r="E469" s="7"/>
    </row>
    <row r="470" spans="1:5">
      <c r="A470" s="88" t="s">
        <v>11</v>
      </c>
      <c r="B470" s="89" t="s">
        <v>76</v>
      </c>
      <c r="C470" s="90">
        <v>5.9306937232148336</v>
      </c>
      <c r="D470" s="91">
        <v>3.5556540764367219</v>
      </c>
      <c r="E470" s="7"/>
    </row>
    <row r="471" spans="1:5">
      <c r="A471" s="92"/>
      <c r="B471" s="93" t="s">
        <v>77</v>
      </c>
      <c r="C471" s="94">
        <v>24.12202938757056</v>
      </c>
      <c r="D471" s="95">
        <v>14.461983054041239</v>
      </c>
      <c r="E471" s="7"/>
    </row>
    <row r="472" spans="1:5">
      <c r="A472" s="92"/>
      <c r="B472" s="93" t="s">
        <v>78</v>
      </c>
      <c r="C472" s="94">
        <v>34.926699510515519</v>
      </c>
      <c r="D472" s="95">
        <v>20.939752967672582</v>
      </c>
      <c r="E472" s="7"/>
    </row>
    <row r="473" spans="1:5">
      <c r="A473" s="92"/>
      <c r="B473" s="93" t="s">
        <v>79</v>
      </c>
      <c r="C473" s="94">
        <v>57.181779784427903</v>
      </c>
      <c r="D473" s="95">
        <v>34.282436065202113</v>
      </c>
      <c r="E473" s="7"/>
    </row>
    <row r="474" spans="1:5">
      <c r="A474" s="92"/>
      <c r="B474" s="93" t="s">
        <v>80</v>
      </c>
      <c r="C474" s="94">
        <v>44.634936805829234</v>
      </c>
      <c r="D474" s="95">
        <v>26.76017383664734</v>
      </c>
      <c r="E474" s="7"/>
    </row>
    <row r="475" spans="1:5">
      <c r="A475" s="92"/>
      <c r="B475" s="93" t="s">
        <v>16</v>
      </c>
      <c r="C475" s="94">
        <v>166.79613921155806</v>
      </c>
      <c r="D475" s="95">
        <v>100</v>
      </c>
      <c r="E475" s="7"/>
    </row>
    <row r="476" spans="1:5">
      <c r="A476" s="7"/>
      <c r="B476" s="7"/>
      <c r="C476" s="7"/>
      <c r="D476" s="18"/>
      <c r="E476" s="7"/>
    </row>
    <row r="477" spans="1:5" ht="14.45" customHeight="1">
      <c r="A477" s="6" t="s">
        <v>165</v>
      </c>
      <c r="B477" s="6"/>
      <c r="C477" s="6"/>
      <c r="D477" s="17"/>
      <c r="E477" s="7"/>
    </row>
    <row r="478" spans="1:5">
      <c r="A478" s="85" t="s">
        <v>8</v>
      </c>
      <c r="B478" s="85"/>
      <c r="C478" s="86" t="s">
        <v>67</v>
      </c>
      <c r="D478" s="87" t="s">
        <v>68</v>
      </c>
      <c r="E478" s="7"/>
    </row>
    <row r="479" spans="1:5">
      <c r="A479" s="88" t="s">
        <v>11</v>
      </c>
      <c r="B479" s="89" t="s">
        <v>76</v>
      </c>
      <c r="C479" s="90">
        <v>12.18844465326424</v>
      </c>
      <c r="D479" s="91">
        <v>6.1395749671528579</v>
      </c>
      <c r="E479" s="7"/>
    </row>
    <row r="480" spans="1:5">
      <c r="A480" s="92"/>
      <c r="B480" s="93" t="s">
        <v>77</v>
      </c>
      <c r="C480" s="94">
        <v>22.10396861721776</v>
      </c>
      <c r="D480" s="95">
        <v>11.134232156574441</v>
      </c>
      <c r="E480" s="7"/>
    </row>
    <row r="481" spans="1:5">
      <c r="A481" s="92"/>
      <c r="B481" s="93" t="s">
        <v>78</v>
      </c>
      <c r="C481" s="94">
        <v>28.818605382025638</v>
      </c>
      <c r="D481" s="95">
        <v>14.516535392754626</v>
      </c>
      <c r="E481" s="7"/>
    </row>
    <row r="482" spans="1:5">
      <c r="A482" s="92"/>
      <c r="B482" s="93" t="s">
        <v>79</v>
      </c>
      <c r="C482" s="94">
        <v>76.095464822388251</v>
      </c>
      <c r="D482" s="95">
        <v>38.330880126881048</v>
      </c>
      <c r="E482" s="7"/>
    </row>
    <row r="483" spans="1:5">
      <c r="A483" s="92"/>
      <c r="B483" s="93" t="s">
        <v>80</v>
      </c>
      <c r="C483" s="94">
        <v>59.316129547556734</v>
      </c>
      <c r="D483" s="95">
        <v>29.87877735663703</v>
      </c>
      <c r="E483" s="7"/>
    </row>
    <row r="484" spans="1:5">
      <c r="A484" s="92"/>
      <c r="B484" s="93" t="s">
        <v>16</v>
      </c>
      <c r="C484" s="94">
        <v>198.52261302245262</v>
      </c>
      <c r="D484" s="95">
        <v>100</v>
      </c>
      <c r="E484" s="7"/>
    </row>
    <row r="485" spans="1:5">
      <c r="A485" s="7"/>
      <c r="B485" s="7"/>
      <c r="C485" s="7"/>
      <c r="D485" s="18"/>
      <c r="E485" s="7"/>
    </row>
    <row r="486" spans="1:5" ht="14.45" customHeight="1">
      <c r="A486" s="6" t="s">
        <v>166</v>
      </c>
      <c r="B486" s="6"/>
      <c r="C486" s="6"/>
      <c r="D486" s="17"/>
      <c r="E486" s="7"/>
    </row>
    <row r="487" spans="1:5">
      <c r="A487" s="85" t="s">
        <v>8</v>
      </c>
      <c r="B487" s="85"/>
      <c r="C487" s="86" t="s">
        <v>67</v>
      </c>
      <c r="D487" s="87" t="s">
        <v>68</v>
      </c>
      <c r="E487" s="7"/>
    </row>
    <row r="488" spans="1:5">
      <c r="A488" s="88" t="s">
        <v>11</v>
      </c>
      <c r="B488" s="89" t="s">
        <v>76</v>
      </c>
      <c r="C488" s="90">
        <v>129.11094627714655</v>
      </c>
      <c r="D488" s="91">
        <v>2.685090110226084</v>
      </c>
      <c r="E488" s="7"/>
    </row>
    <row r="489" spans="1:5">
      <c r="A489" s="92"/>
      <c r="B489" s="93" t="s">
        <v>77</v>
      </c>
      <c r="C489" s="94">
        <v>169.52899028388347</v>
      </c>
      <c r="D489" s="95">
        <v>3.5256547049910569</v>
      </c>
      <c r="E489" s="7"/>
    </row>
    <row r="490" spans="1:5">
      <c r="A490" s="92"/>
      <c r="B490" s="93" t="s">
        <v>78</v>
      </c>
      <c r="C490" s="94">
        <v>557.32964680696557</v>
      </c>
      <c r="D490" s="95">
        <v>11.590654130633274</v>
      </c>
      <c r="E490" s="7"/>
    </row>
    <row r="491" spans="1:5">
      <c r="A491" s="92"/>
      <c r="B491" s="93" t="s">
        <v>79</v>
      </c>
      <c r="C491" s="94">
        <v>2494.5432654652918</v>
      </c>
      <c r="D491" s="95">
        <v>51.878432036691969</v>
      </c>
      <c r="E491" s="7"/>
    </row>
    <row r="492" spans="1:5">
      <c r="A492" s="92"/>
      <c r="B492" s="93" t="s">
        <v>80</v>
      </c>
      <c r="C492" s="94">
        <v>1457.9271281131644</v>
      </c>
      <c r="D492" s="95">
        <v>30.320169017457623</v>
      </c>
      <c r="E492" s="7"/>
    </row>
    <row r="493" spans="1:5">
      <c r="A493" s="92"/>
      <c r="B493" s="93" t="s">
        <v>16</v>
      </c>
      <c r="C493" s="94">
        <v>4808.4399769464517</v>
      </c>
      <c r="D493" s="95">
        <v>100</v>
      </c>
      <c r="E493" s="7"/>
    </row>
    <row r="494" spans="1:5">
      <c r="A494" s="7"/>
      <c r="B494" s="7"/>
      <c r="C494" s="7"/>
      <c r="D494" s="18"/>
      <c r="E494" s="7"/>
    </row>
    <row r="495" spans="1:5" ht="14.45" customHeight="1">
      <c r="A495" s="6" t="s">
        <v>167</v>
      </c>
      <c r="B495" s="6"/>
      <c r="C495" s="6"/>
      <c r="D495" s="17"/>
      <c r="E495" s="7"/>
    </row>
    <row r="496" spans="1:5">
      <c r="A496" s="85" t="s">
        <v>8</v>
      </c>
      <c r="B496" s="85"/>
      <c r="C496" s="86" t="s">
        <v>67</v>
      </c>
      <c r="D496" s="87" t="s">
        <v>68</v>
      </c>
      <c r="E496" s="7"/>
    </row>
    <row r="497" spans="1:5">
      <c r="A497" s="88" t="s">
        <v>11</v>
      </c>
      <c r="B497" s="89" t="s">
        <v>76</v>
      </c>
      <c r="C497" s="90">
        <v>621.41851515392796</v>
      </c>
      <c r="D497" s="91">
        <v>13.025368800940127</v>
      </c>
      <c r="E497" s="7"/>
    </row>
    <row r="498" spans="1:5">
      <c r="A498" s="92"/>
      <c r="B498" s="93" t="s">
        <v>77</v>
      </c>
      <c r="C498" s="94">
        <v>502.25613399450629</v>
      </c>
      <c r="D498" s="95">
        <v>10.527641546361629</v>
      </c>
      <c r="E498" s="7"/>
    </row>
    <row r="499" spans="1:5">
      <c r="A499" s="92"/>
      <c r="B499" s="93" t="s">
        <v>78</v>
      </c>
      <c r="C499" s="94">
        <v>987.4373699785599</v>
      </c>
      <c r="D499" s="95">
        <v>20.697381230450144</v>
      </c>
      <c r="E499" s="7"/>
    </row>
    <row r="500" spans="1:5">
      <c r="A500" s="92"/>
      <c r="B500" s="93" t="s">
        <v>79</v>
      </c>
      <c r="C500" s="94">
        <v>1885.1020174354717</v>
      </c>
      <c r="D500" s="95">
        <v>39.513063105966708</v>
      </c>
      <c r="E500" s="7"/>
    </row>
    <row r="501" spans="1:5">
      <c r="A501" s="92"/>
      <c r="B501" s="93" t="s">
        <v>80</v>
      </c>
      <c r="C501" s="94">
        <v>774.61836481319563</v>
      </c>
      <c r="D501" s="95">
        <v>16.236545316281408</v>
      </c>
      <c r="E501" s="7"/>
    </row>
    <row r="502" spans="1:5">
      <c r="A502" s="92"/>
      <c r="B502" s="93" t="s">
        <v>16</v>
      </c>
      <c r="C502" s="94">
        <v>4770.832401375661</v>
      </c>
      <c r="D502" s="95">
        <v>100</v>
      </c>
      <c r="E502" s="7"/>
    </row>
    <row r="503" spans="1:5">
      <c r="A503" s="7"/>
      <c r="B503" s="7"/>
      <c r="C503" s="7"/>
      <c r="D503" s="18"/>
      <c r="E503" s="7"/>
    </row>
    <row r="504" spans="1:5">
      <c r="A504" s="7"/>
      <c r="B504" s="7"/>
      <c r="C504" s="7"/>
      <c r="D504" s="18"/>
      <c r="E504" s="7"/>
    </row>
    <row r="505" spans="1:5" ht="14.45" customHeight="1">
      <c r="A505" s="6" t="s">
        <v>168</v>
      </c>
      <c r="B505" s="6"/>
      <c r="C505" s="6"/>
      <c r="D505" s="17"/>
      <c r="E505" s="7"/>
    </row>
    <row r="506" spans="1:5">
      <c r="A506" s="85" t="s">
        <v>8</v>
      </c>
      <c r="B506" s="85"/>
      <c r="C506" s="86" t="s">
        <v>67</v>
      </c>
      <c r="D506" s="87" t="s">
        <v>68</v>
      </c>
      <c r="E506" s="7"/>
    </row>
    <row r="507" spans="1:5">
      <c r="A507" s="88" t="s">
        <v>11</v>
      </c>
      <c r="B507" s="89" t="s">
        <v>169</v>
      </c>
      <c r="C507" s="90">
        <v>1146.2212345383639</v>
      </c>
      <c r="D507" s="91">
        <v>23.552511110277248</v>
      </c>
      <c r="E507" s="7"/>
    </row>
    <row r="508" spans="1:5">
      <c r="A508" s="92"/>
      <c r="B508" s="93" t="s">
        <v>170</v>
      </c>
      <c r="C508" s="94">
        <v>1709.0202510128099</v>
      </c>
      <c r="D508" s="95">
        <v>35.116884277474789</v>
      </c>
      <c r="E508" s="7"/>
    </row>
    <row r="509" spans="1:5">
      <c r="A509" s="92"/>
      <c r="B509" s="93" t="s">
        <v>171</v>
      </c>
      <c r="C509" s="94">
        <v>1823.7683683494984</v>
      </c>
      <c r="D509" s="95">
        <v>37.474724306100867</v>
      </c>
      <c r="E509" s="7"/>
    </row>
    <row r="510" spans="1:5">
      <c r="A510" s="92"/>
      <c r="B510" s="93" t="s">
        <v>172</v>
      </c>
      <c r="C510" s="94">
        <v>187.65268230000081</v>
      </c>
      <c r="D510" s="95">
        <v>3.8558803061471019</v>
      </c>
      <c r="E510" s="7"/>
    </row>
    <row r="511" spans="1:5">
      <c r="A511" s="92"/>
      <c r="B511" s="93" t="s">
        <v>16</v>
      </c>
      <c r="C511" s="94">
        <v>4866.6625362006725</v>
      </c>
      <c r="D511" s="95">
        <v>100</v>
      </c>
      <c r="E511" s="7"/>
    </row>
    <row r="512" spans="1:5">
      <c r="A512" s="7"/>
      <c r="B512" s="7"/>
      <c r="C512" s="7"/>
      <c r="D512" s="18"/>
      <c r="E512" s="7"/>
    </row>
    <row r="513" spans="1:5" ht="14.45" customHeight="1">
      <c r="A513" s="6" t="s">
        <v>173</v>
      </c>
      <c r="B513" s="6"/>
      <c r="C513" s="6"/>
      <c r="D513" s="17"/>
      <c r="E513" s="7"/>
    </row>
    <row r="514" spans="1:5">
      <c r="A514" s="85" t="s">
        <v>8</v>
      </c>
      <c r="B514" s="85"/>
      <c r="C514" s="86" t="s">
        <v>67</v>
      </c>
      <c r="D514" s="87" t="s">
        <v>68</v>
      </c>
      <c r="E514" s="7"/>
    </row>
    <row r="515" spans="1:5">
      <c r="A515" s="88" t="s">
        <v>11</v>
      </c>
      <c r="B515" s="89" t="s">
        <v>174</v>
      </c>
      <c r="C515" s="90">
        <v>1214.0731799634111</v>
      </c>
      <c r="D515" s="91">
        <v>24.958251187707024</v>
      </c>
      <c r="E515" s="7"/>
    </row>
    <row r="516" spans="1:5">
      <c r="A516" s="92"/>
      <c r="B516" s="93" t="s">
        <v>175</v>
      </c>
      <c r="C516" s="94">
        <v>1219.4078254415592</v>
      </c>
      <c r="D516" s="95">
        <v>25.06791790635161</v>
      </c>
      <c r="E516" s="7"/>
    </row>
    <row r="517" spans="1:5">
      <c r="A517" s="92"/>
      <c r="B517" s="93" t="s">
        <v>176</v>
      </c>
      <c r="C517" s="94">
        <v>941.22902016776482</v>
      </c>
      <c r="D517" s="95">
        <v>19.349270454367833</v>
      </c>
      <c r="E517" s="7"/>
    </row>
    <row r="518" spans="1:5">
      <c r="A518" s="92"/>
      <c r="B518" s="93" t="s">
        <v>177</v>
      </c>
      <c r="C518" s="94">
        <v>1243.6786640901064</v>
      </c>
      <c r="D518" s="95">
        <v>25.566864508190719</v>
      </c>
      <c r="E518" s="7"/>
    </row>
    <row r="519" spans="1:5">
      <c r="A519" s="92"/>
      <c r="B519" s="93" t="s">
        <v>178</v>
      </c>
      <c r="C519" s="94">
        <v>231.92261766990384</v>
      </c>
      <c r="D519" s="95">
        <v>4.7677380930945574</v>
      </c>
      <c r="E519" s="7"/>
    </row>
    <row r="520" spans="1:5">
      <c r="A520" s="92"/>
      <c r="B520" s="93" t="s">
        <v>74</v>
      </c>
      <c r="C520" s="94">
        <v>14.104756247033363</v>
      </c>
      <c r="D520" s="95">
        <v>0.28995785028827314</v>
      </c>
      <c r="E520" s="7"/>
    </row>
    <row r="521" spans="1:5">
      <c r="A521" s="92"/>
      <c r="B521" s="93" t="s">
        <v>16</v>
      </c>
      <c r="C521" s="94">
        <v>4864.416063579778</v>
      </c>
      <c r="D521" s="95">
        <v>100</v>
      </c>
      <c r="E521" s="7"/>
    </row>
    <row r="522" spans="1:5">
      <c r="A522" s="7"/>
      <c r="B522" s="7"/>
      <c r="C522" s="7"/>
      <c r="D522" s="18"/>
      <c r="E522" s="7"/>
    </row>
    <row r="523" spans="1:5" ht="14.45" customHeight="1">
      <c r="A523" s="6" t="s">
        <v>179</v>
      </c>
      <c r="B523" s="6"/>
      <c r="C523" s="6"/>
      <c r="D523" s="17"/>
      <c r="E523" s="7"/>
    </row>
    <row r="524" spans="1:5">
      <c r="A524" s="85" t="s">
        <v>8</v>
      </c>
      <c r="B524" s="85"/>
      <c r="C524" s="86" t="s">
        <v>67</v>
      </c>
      <c r="D524" s="87" t="s">
        <v>68</v>
      </c>
      <c r="E524" s="7"/>
    </row>
    <row r="525" spans="1:5">
      <c r="A525" s="88" t="s">
        <v>11</v>
      </c>
      <c r="B525" s="89" t="s">
        <v>174</v>
      </c>
      <c r="C525" s="90">
        <v>482.3038116708172</v>
      </c>
      <c r="D525" s="91">
        <v>9.9342008841598055</v>
      </c>
      <c r="E525" s="7"/>
    </row>
    <row r="526" spans="1:5">
      <c r="A526" s="92"/>
      <c r="B526" s="93" t="s">
        <v>175</v>
      </c>
      <c r="C526" s="94">
        <v>1004.9976910059835</v>
      </c>
      <c r="D526" s="95">
        <v>20.700331842669318</v>
      </c>
      <c r="E526" s="7"/>
    </row>
    <row r="527" spans="1:5">
      <c r="A527" s="92"/>
      <c r="B527" s="93" t="s">
        <v>176</v>
      </c>
      <c r="C527" s="94">
        <v>1471.469528287103</v>
      </c>
      <c r="D527" s="95">
        <v>30.308435337228818</v>
      </c>
      <c r="E527" s="7"/>
    </row>
    <row r="528" spans="1:5">
      <c r="A528" s="92"/>
      <c r="B528" s="93" t="s">
        <v>177</v>
      </c>
      <c r="C528" s="94">
        <v>1510.3662173288599</v>
      </c>
      <c r="D528" s="95">
        <v>31.109605706027899</v>
      </c>
      <c r="E528" s="7"/>
    </row>
    <row r="529" spans="1:5">
      <c r="A529" s="92"/>
      <c r="B529" s="93" t="s">
        <v>178</v>
      </c>
      <c r="C529" s="94">
        <v>168.84021902705766</v>
      </c>
      <c r="D529" s="95">
        <v>3.4776682509096983</v>
      </c>
      <c r="E529" s="7"/>
    </row>
    <row r="530" spans="1:5">
      <c r="A530" s="92"/>
      <c r="B530" s="93" t="s">
        <v>74</v>
      </c>
      <c r="C530" s="94">
        <v>217.00601142033571</v>
      </c>
      <c r="D530" s="95">
        <v>4.4697579790044433</v>
      </c>
      <c r="E530" s="7"/>
    </row>
    <row r="531" spans="1:5">
      <c r="A531" s="92"/>
      <c r="B531" s="93" t="s">
        <v>16</v>
      </c>
      <c r="C531" s="94">
        <v>4854.9834787401578</v>
      </c>
      <c r="D531" s="95">
        <v>100</v>
      </c>
      <c r="E531" s="7"/>
    </row>
    <row r="532" spans="1:5">
      <c r="A532" s="7"/>
      <c r="B532" s="7"/>
      <c r="C532" s="7"/>
      <c r="D532" s="18"/>
      <c r="E532" s="7"/>
    </row>
    <row r="533" spans="1:5" ht="14.45" customHeight="1">
      <c r="A533" s="6" t="s">
        <v>180</v>
      </c>
      <c r="B533" s="6"/>
      <c r="C533" s="6"/>
      <c r="D533" s="17"/>
      <c r="E533" s="7"/>
    </row>
    <row r="534" spans="1:5">
      <c r="A534" s="85" t="s">
        <v>8</v>
      </c>
      <c r="B534" s="85"/>
      <c r="C534" s="86" t="s">
        <v>67</v>
      </c>
      <c r="D534" s="87" t="s">
        <v>68</v>
      </c>
      <c r="E534" s="7"/>
    </row>
    <row r="535" spans="1:5">
      <c r="A535" s="88" t="s">
        <v>11</v>
      </c>
      <c r="B535" s="89" t="s">
        <v>174</v>
      </c>
      <c r="C535" s="90">
        <v>415.98026724431946</v>
      </c>
      <c r="D535" s="91">
        <v>8.5565004024566296</v>
      </c>
      <c r="E535" s="7"/>
    </row>
    <row r="536" spans="1:5">
      <c r="A536" s="92"/>
      <c r="B536" s="93" t="s">
        <v>175</v>
      </c>
      <c r="C536" s="94">
        <v>821.28749458579409</v>
      </c>
      <c r="D536" s="95">
        <v>16.893461856998478</v>
      </c>
      <c r="E536" s="7"/>
    </row>
    <row r="537" spans="1:5">
      <c r="A537" s="92"/>
      <c r="B537" s="93" t="s">
        <v>176</v>
      </c>
      <c r="C537" s="94">
        <v>1330.81291470007</v>
      </c>
      <c r="D537" s="95">
        <v>27.37413799856423</v>
      </c>
      <c r="E537" s="7"/>
    </row>
    <row r="538" spans="1:5">
      <c r="A538" s="92"/>
      <c r="B538" s="93" t="s">
        <v>177</v>
      </c>
      <c r="C538" s="94">
        <v>1877.0234388432161</v>
      </c>
      <c r="D538" s="95">
        <v>38.609407884363598</v>
      </c>
      <c r="E538" s="7"/>
    </row>
    <row r="539" spans="1:5">
      <c r="A539" s="92"/>
      <c r="B539" s="93" t="s">
        <v>178</v>
      </c>
      <c r="C539" s="94">
        <v>298.96563962110162</v>
      </c>
      <c r="D539" s="95">
        <v>6.1495696242634512</v>
      </c>
      <c r="E539" s="7"/>
    </row>
    <row r="540" spans="1:5">
      <c r="A540" s="92"/>
      <c r="B540" s="93" t="s">
        <v>74</v>
      </c>
      <c r="C540" s="94">
        <v>117.50036922227302</v>
      </c>
      <c r="D540" s="95">
        <v>2.4169222333536329</v>
      </c>
      <c r="E540" s="7"/>
    </row>
    <row r="541" spans="1:5">
      <c r="A541" s="92"/>
      <c r="B541" s="93" t="s">
        <v>16</v>
      </c>
      <c r="C541" s="94">
        <v>4861.5701242167734</v>
      </c>
      <c r="D541" s="95">
        <v>100</v>
      </c>
      <c r="E541" s="7"/>
    </row>
    <row r="542" spans="1:5">
      <c r="A542" s="7"/>
      <c r="B542" s="7"/>
      <c r="C542" s="7"/>
      <c r="D542" s="18"/>
      <c r="E542" s="7"/>
    </row>
    <row r="543" spans="1:5" ht="14.45" customHeight="1">
      <c r="A543" s="6" t="s">
        <v>181</v>
      </c>
      <c r="B543" s="6"/>
      <c r="C543" s="6"/>
      <c r="D543" s="17"/>
      <c r="E543" s="7"/>
    </row>
    <row r="544" spans="1:5">
      <c r="A544" s="85" t="s">
        <v>8</v>
      </c>
      <c r="B544" s="85"/>
      <c r="C544" s="86" t="s">
        <v>67</v>
      </c>
      <c r="D544" s="87" t="s">
        <v>68</v>
      </c>
      <c r="E544" s="7"/>
    </row>
    <row r="545" spans="1:5">
      <c r="A545" s="88" t="s">
        <v>11</v>
      </c>
      <c r="B545" s="89" t="s">
        <v>174</v>
      </c>
      <c r="C545" s="90">
        <v>761.01356369864129</v>
      </c>
      <c r="D545" s="91">
        <v>15.682008810516837</v>
      </c>
      <c r="E545" s="7"/>
    </row>
    <row r="546" spans="1:5">
      <c r="A546" s="92"/>
      <c r="B546" s="93" t="s">
        <v>175</v>
      </c>
      <c r="C546" s="94">
        <v>930.18696199278577</v>
      </c>
      <c r="D546" s="95">
        <v>19.168121081183827</v>
      </c>
      <c r="E546" s="7"/>
    </row>
    <row r="547" spans="1:5">
      <c r="A547" s="92"/>
      <c r="B547" s="93" t="s">
        <v>176</v>
      </c>
      <c r="C547" s="94">
        <v>1355.8220952176393</v>
      </c>
      <c r="D547" s="95">
        <v>27.939073699764045</v>
      </c>
      <c r="E547" s="7"/>
    </row>
    <row r="548" spans="1:5">
      <c r="A548" s="92"/>
      <c r="B548" s="93" t="s">
        <v>177</v>
      </c>
      <c r="C548" s="94">
        <v>1471.0578429095135</v>
      </c>
      <c r="D548" s="95">
        <v>30.313706816429598</v>
      </c>
      <c r="E548" s="7"/>
    </row>
    <row r="549" spans="1:5">
      <c r="A549" s="92"/>
      <c r="B549" s="93" t="s">
        <v>178</v>
      </c>
      <c r="C549" s="94">
        <v>263.54582681944419</v>
      </c>
      <c r="D549" s="95">
        <v>5.4308203891541851</v>
      </c>
      <c r="E549" s="7"/>
    </row>
    <row r="550" spans="1:5">
      <c r="A550" s="92"/>
      <c r="B550" s="93" t="s">
        <v>74</v>
      </c>
      <c r="C550" s="94">
        <v>71.154835133836428</v>
      </c>
      <c r="D550" s="95">
        <v>1.4662692029515112</v>
      </c>
      <c r="E550" s="7"/>
    </row>
    <row r="551" spans="1:5">
      <c r="A551" s="92"/>
      <c r="B551" s="93" t="s">
        <v>16</v>
      </c>
      <c r="C551" s="94">
        <v>4852.7811257718604</v>
      </c>
      <c r="D551" s="95">
        <v>100</v>
      </c>
      <c r="E551" s="7"/>
    </row>
    <row r="552" spans="1:5">
      <c r="A552" s="7"/>
      <c r="B552" s="7"/>
      <c r="C552" s="7"/>
      <c r="D552" s="18"/>
      <c r="E552" s="7"/>
    </row>
    <row r="553" spans="1:5">
      <c r="A553" s="6" t="s">
        <v>182</v>
      </c>
      <c r="B553" s="6"/>
      <c r="C553" s="6"/>
      <c r="D553" s="17"/>
      <c r="E553" s="7"/>
    </row>
    <row r="554" spans="1:5">
      <c r="A554" s="85" t="s">
        <v>8</v>
      </c>
      <c r="B554" s="85"/>
      <c r="C554" s="86" t="s">
        <v>67</v>
      </c>
      <c r="D554" s="87" t="s">
        <v>68</v>
      </c>
      <c r="E554" s="7"/>
    </row>
    <row r="555" spans="1:5">
      <c r="A555" s="88" t="s">
        <v>11</v>
      </c>
      <c r="B555" s="89" t="s">
        <v>174</v>
      </c>
      <c r="C555" s="90">
        <v>482.5962162485518</v>
      </c>
      <c r="D555" s="91">
        <v>9.9417913849793731</v>
      </c>
      <c r="E555" s="7"/>
    </row>
    <row r="556" spans="1:5">
      <c r="A556" s="92"/>
      <c r="B556" s="93" t="s">
        <v>175</v>
      </c>
      <c r="C556" s="94">
        <v>698.15171283919346</v>
      </c>
      <c r="D556" s="95">
        <v>14.382372779604477</v>
      </c>
      <c r="E556" s="7"/>
    </row>
    <row r="557" spans="1:5">
      <c r="A557" s="92"/>
      <c r="B557" s="93" t="s">
        <v>176</v>
      </c>
      <c r="C557" s="94">
        <v>1199.4568582624079</v>
      </c>
      <c r="D557" s="95">
        <v>24.709580097466038</v>
      </c>
      <c r="E557" s="7"/>
    </row>
    <row r="558" spans="1:5">
      <c r="A558" s="92"/>
      <c r="B558" s="93" t="s">
        <v>177</v>
      </c>
      <c r="C558" s="94">
        <v>1837.5603782490505</v>
      </c>
      <c r="D558" s="95">
        <v>37.854921615147809</v>
      </c>
      <c r="E558" s="7"/>
    </row>
    <row r="559" spans="1:5">
      <c r="A559" s="92"/>
      <c r="B559" s="93" t="s">
        <v>178</v>
      </c>
      <c r="C559" s="94">
        <v>537.56028674504341</v>
      </c>
      <c r="D559" s="95">
        <v>11.07408646759143</v>
      </c>
      <c r="E559" s="7"/>
    </row>
    <row r="560" spans="1:5">
      <c r="A560" s="92"/>
      <c r="B560" s="93" t="s">
        <v>74</v>
      </c>
      <c r="C560" s="94">
        <v>98.892440194573453</v>
      </c>
      <c r="D560" s="95">
        <v>2.0372476552108663</v>
      </c>
      <c r="E560" s="7"/>
    </row>
    <row r="561" spans="1:5">
      <c r="A561" s="92"/>
      <c r="B561" s="93" t="s">
        <v>16</v>
      </c>
      <c r="C561" s="94">
        <v>4854.2178925388207</v>
      </c>
      <c r="D561" s="95">
        <v>100</v>
      </c>
      <c r="E561" s="7"/>
    </row>
    <row r="562" spans="1:5">
      <c r="A562" s="7"/>
      <c r="B562" s="7"/>
      <c r="C562" s="7"/>
      <c r="D562" s="18"/>
      <c r="E562" s="7"/>
    </row>
    <row r="563" spans="1:5" ht="14.45" customHeight="1">
      <c r="A563" s="6" t="s">
        <v>183</v>
      </c>
      <c r="B563" s="6"/>
      <c r="C563" s="6"/>
      <c r="D563" s="17"/>
      <c r="E563" s="7"/>
    </row>
    <row r="564" spans="1:5">
      <c r="A564" s="85" t="s">
        <v>8</v>
      </c>
      <c r="B564" s="85"/>
      <c r="C564" s="86" t="s">
        <v>67</v>
      </c>
      <c r="D564" s="87" t="s">
        <v>68</v>
      </c>
      <c r="E564" s="7"/>
    </row>
    <row r="565" spans="1:5">
      <c r="A565" s="88" t="s">
        <v>11</v>
      </c>
      <c r="B565" s="89" t="s">
        <v>174</v>
      </c>
      <c r="C565" s="90">
        <v>1630.2535727780978</v>
      </c>
      <c r="D565" s="91">
        <v>33.627688021919717</v>
      </c>
      <c r="E565" s="7"/>
    </row>
    <row r="566" spans="1:5">
      <c r="A566" s="92"/>
      <c r="B566" s="93" t="s">
        <v>175</v>
      </c>
      <c r="C566" s="94">
        <v>1558.9976661699545</v>
      </c>
      <c r="D566" s="95">
        <v>32.157872873436773</v>
      </c>
      <c r="E566" s="7"/>
    </row>
    <row r="567" spans="1:5">
      <c r="A567" s="92"/>
      <c r="B567" s="93" t="s">
        <v>176</v>
      </c>
      <c r="C567" s="94">
        <v>1062.8683613798266</v>
      </c>
      <c r="D567" s="95">
        <v>21.924077494240727</v>
      </c>
      <c r="E567" s="7"/>
    </row>
    <row r="568" spans="1:5">
      <c r="A568" s="92"/>
      <c r="B568" s="93" t="s">
        <v>177</v>
      </c>
      <c r="C568" s="94">
        <v>225.3768959242044</v>
      </c>
      <c r="D568" s="95">
        <v>4.6489111080877343</v>
      </c>
      <c r="E568" s="7"/>
    </row>
    <row r="569" spans="1:5">
      <c r="A569" s="92"/>
      <c r="B569" s="93" t="s">
        <v>178</v>
      </c>
      <c r="C569" s="94">
        <v>57.377902994509228</v>
      </c>
      <c r="D569" s="95">
        <v>1.1835497578228351</v>
      </c>
      <c r="E569" s="7"/>
    </row>
    <row r="570" spans="1:5">
      <c r="A570" s="92"/>
      <c r="B570" s="93" t="s">
        <v>74</v>
      </c>
      <c r="C570" s="94">
        <v>313.07581283887993</v>
      </c>
      <c r="D570" s="95">
        <v>6.4579007444922221</v>
      </c>
      <c r="E570" s="7"/>
    </row>
    <row r="571" spans="1:5">
      <c r="A571" s="92"/>
      <c r="B571" s="93" t="s">
        <v>16</v>
      </c>
      <c r="C571" s="94">
        <v>4847.9502120854722</v>
      </c>
      <c r="D571" s="95">
        <v>100</v>
      </c>
      <c r="E571" s="7"/>
    </row>
    <row r="572" spans="1:5">
      <c r="A572" s="7"/>
      <c r="B572" s="7"/>
      <c r="C572" s="7"/>
      <c r="D572" s="18"/>
      <c r="E572" s="7"/>
    </row>
    <row r="573" spans="1:5" ht="14.45" customHeight="1">
      <c r="A573" s="6" t="s">
        <v>184</v>
      </c>
      <c r="B573" s="6"/>
      <c r="C573" s="6"/>
      <c r="D573" s="17"/>
      <c r="E573" s="7"/>
    </row>
    <row r="574" spans="1:5">
      <c r="A574" s="85" t="s">
        <v>8</v>
      </c>
      <c r="B574" s="85"/>
      <c r="C574" s="86" t="s">
        <v>67</v>
      </c>
      <c r="D574" s="87" t="s">
        <v>68</v>
      </c>
      <c r="E574" s="7"/>
    </row>
    <row r="575" spans="1:5">
      <c r="A575" s="88" t="s">
        <v>11</v>
      </c>
      <c r="B575" s="89" t="s">
        <v>174</v>
      </c>
      <c r="C575" s="90">
        <v>236.94357048965915</v>
      </c>
      <c r="D575" s="91">
        <v>4.8809392030818817</v>
      </c>
      <c r="E575" s="7"/>
    </row>
    <row r="576" spans="1:5">
      <c r="A576" s="92"/>
      <c r="B576" s="93" t="s">
        <v>175</v>
      </c>
      <c r="C576" s="94">
        <v>417.84725136675888</v>
      </c>
      <c r="D576" s="95">
        <v>8.6074799408200491</v>
      </c>
      <c r="E576" s="7"/>
    </row>
    <row r="577" spans="1:5">
      <c r="A577" s="92"/>
      <c r="B577" s="93" t="s">
        <v>176</v>
      </c>
      <c r="C577" s="94">
        <v>1317.7210511627579</v>
      </c>
      <c r="D577" s="95">
        <v>27.144506702819644</v>
      </c>
      <c r="E577" s="7"/>
    </row>
    <row r="578" spans="1:5">
      <c r="A578" s="92"/>
      <c r="B578" s="93" t="s">
        <v>177</v>
      </c>
      <c r="C578" s="94">
        <v>2051.4070514985615</v>
      </c>
      <c r="D578" s="95">
        <v>42.258133776096393</v>
      </c>
      <c r="E578" s="7"/>
    </row>
    <row r="579" spans="1:5">
      <c r="A579" s="92"/>
      <c r="B579" s="93" t="s">
        <v>178</v>
      </c>
      <c r="C579" s="94">
        <v>553.05344564584527</v>
      </c>
      <c r="D579" s="95">
        <v>11.392671422456388</v>
      </c>
      <c r="E579" s="7"/>
    </row>
    <row r="580" spans="1:5">
      <c r="A580" s="92"/>
      <c r="B580" s="93" t="s">
        <v>74</v>
      </c>
      <c r="C580" s="94">
        <v>277.49437549983872</v>
      </c>
      <c r="D580" s="95">
        <v>5.7162689547256491</v>
      </c>
      <c r="E580" s="7"/>
    </row>
    <row r="581" spans="1:5">
      <c r="A581" s="92"/>
      <c r="B581" s="93" t="s">
        <v>16</v>
      </c>
      <c r="C581" s="94">
        <v>4854.4667456634215</v>
      </c>
      <c r="D581" s="95">
        <v>100</v>
      </c>
      <c r="E581" s="7"/>
    </row>
    <row r="582" spans="1:5">
      <c r="A582" s="7"/>
      <c r="B582" s="7"/>
      <c r="C582" s="7"/>
      <c r="D582" s="18"/>
      <c r="E582" s="7"/>
    </row>
    <row r="583" spans="1:5" ht="14.45" customHeight="1">
      <c r="A583" s="6" t="s">
        <v>185</v>
      </c>
      <c r="B583" s="6"/>
      <c r="C583" s="6"/>
      <c r="D583" s="17"/>
      <c r="E583" s="7"/>
    </row>
    <row r="584" spans="1:5">
      <c r="A584" s="85" t="s">
        <v>8</v>
      </c>
      <c r="B584" s="85"/>
      <c r="C584" s="86" t="s">
        <v>67</v>
      </c>
      <c r="D584" s="87" t="s">
        <v>68</v>
      </c>
      <c r="E584" s="7"/>
    </row>
    <row r="585" spans="1:5">
      <c r="A585" s="88" t="s">
        <v>11</v>
      </c>
      <c r="B585" s="89" t="s">
        <v>174</v>
      </c>
      <c r="C585" s="90">
        <v>147.32537230403702</v>
      </c>
      <c r="D585" s="91">
        <v>3.0404198788319108</v>
      </c>
      <c r="E585" s="7"/>
    </row>
    <row r="586" spans="1:5">
      <c r="A586" s="92"/>
      <c r="B586" s="93" t="s">
        <v>175</v>
      </c>
      <c r="C586" s="94">
        <v>532.34821881114249</v>
      </c>
      <c r="D586" s="95">
        <v>10.986309293649112</v>
      </c>
      <c r="E586" s="7"/>
    </row>
    <row r="587" spans="1:5">
      <c r="A587" s="92"/>
      <c r="B587" s="93" t="s">
        <v>176</v>
      </c>
      <c r="C587" s="94">
        <v>1545.755414013878</v>
      </c>
      <c r="D587" s="95">
        <v>31.900448748779866</v>
      </c>
      <c r="E587" s="7"/>
    </row>
    <row r="588" spans="1:5">
      <c r="A588" s="92"/>
      <c r="B588" s="93" t="s">
        <v>177</v>
      </c>
      <c r="C588" s="94">
        <v>2261.8235546930632</v>
      </c>
      <c r="D588" s="95">
        <v>46.678268587077618</v>
      </c>
      <c r="E588" s="7"/>
    </row>
    <row r="589" spans="1:5">
      <c r="A589" s="92"/>
      <c r="B589" s="93" t="s">
        <v>178</v>
      </c>
      <c r="C589" s="94">
        <v>252.09392869162906</v>
      </c>
      <c r="D589" s="95">
        <v>5.2025756333748649</v>
      </c>
      <c r="E589" s="7"/>
    </row>
    <row r="590" spans="1:5">
      <c r="A590" s="92"/>
      <c r="B590" s="93" t="s">
        <v>74</v>
      </c>
      <c r="C590" s="94">
        <v>106.21360434544714</v>
      </c>
      <c r="D590" s="95">
        <v>2.19197785828664</v>
      </c>
      <c r="E590" s="7"/>
    </row>
    <row r="591" spans="1:5">
      <c r="A591" s="92"/>
      <c r="B591" s="93" t="s">
        <v>16</v>
      </c>
      <c r="C591" s="94">
        <v>4845.5600928591966</v>
      </c>
      <c r="D591" s="95">
        <v>100</v>
      </c>
      <c r="E591" s="7"/>
    </row>
    <row r="592" spans="1:5">
      <c r="A592" s="7"/>
      <c r="B592" s="7"/>
      <c r="C592" s="7"/>
      <c r="D592" s="18"/>
      <c r="E592" s="7"/>
    </row>
    <row r="593" spans="1:6" ht="14.45" customHeight="1">
      <c r="A593" s="6" t="s">
        <v>186</v>
      </c>
      <c r="B593" s="6"/>
      <c r="C593" s="6"/>
      <c r="D593" s="17"/>
      <c r="E593" s="7"/>
    </row>
    <row r="594" spans="1:6">
      <c r="A594" s="85" t="s">
        <v>8</v>
      </c>
      <c r="B594" s="85"/>
      <c r="C594" s="86" t="s">
        <v>67</v>
      </c>
      <c r="D594" s="87" t="s">
        <v>68</v>
      </c>
      <c r="E594" s="7"/>
    </row>
    <row r="595" spans="1:6">
      <c r="A595" s="88" t="s">
        <v>11</v>
      </c>
      <c r="B595" s="89" t="s">
        <v>187</v>
      </c>
      <c r="C595" s="90">
        <v>94.888520338864922</v>
      </c>
      <c r="D595" s="91">
        <v>1.949869570465347</v>
      </c>
      <c r="E595" s="7"/>
    </row>
    <row r="596" spans="1:6">
      <c r="A596" s="92"/>
      <c r="B596" s="93" t="s">
        <v>188</v>
      </c>
      <c r="C596" s="94">
        <v>41.964120782334433</v>
      </c>
      <c r="D596" s="95">
        <v>0.86232309106091387</v>
      </c>
      <c r="E596" s="7"/>
    </row>
    <row r="597" spans="1:6">
      <c r="A597" s="92"/>
      <c r="B597" s="93" t="s">
        <v>189</v>
      </c>
      <c r="C597" s="94">
        <v>87.734941486301224</v>
      </c>
      <c r="D597" s="95">
        <v>1.8028702740833882</v>
      </c>
      <c r="E597" s="7"/>
    </row>
    <row r="598" spans="1:6">
      <c r="A598" s="92"/>
      <c r="B598" s="93" t="s">
        <v>190</v>
      </c>
      <c r="C598" s="94">
        <v>133.95672970932245</v>
      </c>
      <c r="D598" s="95">
        <v>2.7526844141574873</v>
      </c>
      <c r="E598" s="7"/>
    </row>
    <row r="599" spans="1:6">
      <c r="A599" s="92"/>
      <c r="B599" s="93" t="s">
        <v>191</v>
      </c>
      <c r="C599" s="94">
        <v>246.55186162790133</v>
      </c>
      <c r="D599" s="95">
        <v>5.0664081472974782</v>
      </c>
      <c r="E599" s="7"/>
      <c r="F599" s="52" t="s">
        <v>192</v>
      </c>
    </row>
    <row r="600" spans="1:6">
      <c r="A600" s="92"/>
      <c r="B600" s="93" t="s">
        <v>193</v>
      </c>
      <c r="C600" s="94">
        <v>618.43527331314147</v>
      </c>
      <c r="D600" s="95">
        <v>12.708261404322997</v>
      </c>
      <c r="E600" s="7"/>
      <c r="F600" s="53">
        <v>5.54</v>
      </c>
    </row>
    <row r="601" spans="1:6">
      <c r="A601" s="92"/>
      <c r="B601" s="93" t="s">
        <v>194</v>
      </c>
      <c r="C601" s="94">
        <v>908.39584183609452</v>
      </c>
      <c r="D601" s="95">
        <v>18.666677524404122</v>
      </c>
      <c r="E601" s="7"/>
    </row>
    <row r="602" spans="1:6">
      <c r="A602" s="92"/>
      <c r="B602" s="93" t="s">
        <v>195</v>
      </c>
      <c r="C602" s="94">
        <v>817.5184181387732</v>
      </c>
      <c r="D602" s="95">
        <v>16.79923220565659</v>
      </c>
      <c r="E602" s="7"/>
    </row>
    <row r="603" spans="1:6">
      <c r="A603" s="92"/>
      <c r="B603" s="93" t="s">
        <v>196</v>
      </c>
      <c r="C603" s="94">
        <v>164.66278910031173</v>
      </c>
      <c r="D603" s="95">
        <v>3.3836649650352388</v>
      </c>
      <c r="E603" s="7"/>
    </row>
    <row r="604" spans="1:6">
      <c r="A604" s="92"/>
      <c r="B604" s="93" t="s">
        <v>197</v>
      </c>
      <c r="C604" s="94">
        <v>11.79639841687241</v>
      </c>
      <c r="D604" s="95">
        <v>0.24240485816411306</v>
      </c>
      <c r="E604" s="7"/>
    </row>
    <row r="605" spans="1:6">
      <c r="A605" s="92"/>
      <c r="B605" s="93" t="s">
        <v>198</v>
      </c>
      <c r="C605" s="94">
        <v>5.1102046577920399</v>
      </c>
      <c r="D605" s="95">
        <v>0.10500988449914504</v>
      </c>
      <c r="E605" s="7"/>
    </row>
    <row r="606" spans="1:6">
      <c r="A606" s="92"/>
      <c r="B606" s="93" t="s">
        <v>199</v>
      </c>
      <c r="C606" s="94">
        <v>1735.388365528627</v>
      </c>
      <c r="D606" s="95">
        <v>35.660593660853188</v>
      </c>
      <c r="E606" s="7"/>
    </row>
    <row r="607" spans="1:6">
      <c r="A607" s="92"/>
      <c r="B607" s="93" t="s">
        <v>16</v>
      </c>
      <c r="C607" s="94">
        <v>4866.4034649363366</v>
      </c>
      <c r="D607" s="95">
        <v>100</v>
      </c>
      <c r="E607" s="7"/>
    </row>
    <row r="608" spans="1:6">
      <c r="A608" s="7"/>
      <c r="B608" s="7"/>
      <c r="C608" s="7"/>
      <c r="D608" s="18"/>
      <c r="E608" s="7"/>
    </row>
    <row r="609" spans="1:5" ht="14.45" customHeight="1">
      <c r="A609" s="6" t="s">
        <v>200</v>
      </c>
      <c r="B609" s="6"/>
      <c r="C609" s="6"/>
      <c r="D609" s="17"/>
      <c r="E609" s="7"/>
    </row>
    <row r="610" spans="1:5">
      <c r="A610" s="85" t="s">
        <v>8</v>
      </c>
      <c r="B610" s="85"/>
      <c r="C610" s="86" t="s">
        <v>67</v>
      </c>
      <c r="D610" s="87" t="s">
        <v>68</v>
      </c>
      <c r="E610" s="7"/>
    </row>
    <row r="611" spans="1:5">
      <c r="A611" s="88" t="s">
        <v>11</v>
      </c>
      <c r="B611" s="89" t="s">
        <v>201</v>
      </c>
      <c r="C611" s="90">
        <v>1714.7460407692267</v>
      </c>
      <c r="D611" s="91">
        <v>35.263769580991358</v>
      </c>
      <c r="E611" s="7"/>
    </row>
    <row r="612" spans="1:5">
      <c r="A612" s="92"/>
      <c r="B612" s="93" t="s">
        <v>202</v>
      </c>
      <c r="C612" s="94">
        <v>437.76727086640352</v>
      </c>
      <c r="D612" s="95">
        <v>9.0026883298748892</v>
      </c>
      <c r="E612" s="7"/>
    </row>
    <row r="613" spans="1:5">
      <c r="A613" s="92"/>
      <c r="B613" s="93" t="s">
        <v>203</v>
      </c>
      <c r="C613" s="94">
        <v>346.77098168112531</v>
      </c>
      <c r="D613" s="95">
        <v>7.1313487272387901</v>
      </c>
      <c r="E613" s="7"/>
    </row>
    <row r="614" spans="1:5">
      <c r="A614" s="92"/>
      <c r="B614" s="93" t="s">
        <v>204</v>
      </c>
      <c r="C614" s="94">
        <v>1490.8098703546605</v>
      </c>
      <c r="D614" s="95">
        <v>30.658519983327093</v>
      </c>
      <c r="E614" s="7"/>
    </row>
    <row r="615" spans="1:5">
      <c r="A615" s="92"/>
      <c r="B615" s="93" t="s">
        <v>205</v>
      </c>
      <c r="C615" s="94">
        <v>394.03189974027532</v>
      </c>
      <c r="D615" s="95">
        <v>8.1032699826314261</v>
      </c>
      <c r="E615" s="7"/>
    </row>
    <row r="616" spans="1:5">
      <c r="A616" s="92"/>
      <c r="B616" s="93" t="s">
        <v>206</v>
      </c>
      <c r="C616" s="94">
        <v>102.90015894654339</v>
      </c>
      <c r="D616" s="95">
        <v>2.1161428040449062</v>
      </c>
      <c r="E616" s="7"/>
    </row>
    <row r="617" spans="1:5">
      <c r="A617" s="92"/>
      <c r="B617" s="93" t="s">
        <v>207</v>
      </c>
      <c r="C617" s="94">
        <v>355.9761028874567</v>
      </c>
      <c r="D617" s="95">
        <v>7.3206521374624707</v>
      </c>
      <c r="E617" s="7"/>
    </row>
    <row r="618" spans="1:5">
      <c r="A618" s="92"/>
      <c r="B618" s="93" t="s">
        <v>208</v>
      </c>
      <c r="C618" s="94">
        <v>19.625978943167041</v>
      </c>
      <c r="D618" s="95">
        <v>0.40360845442906784</v>
      </c>
      <c r="E618" s="7"/>
    </row>
    <row r="619" spans="1:5">
      <c r="A619" s="92"/>
      <c r="B619" s="93" t="s">
        <v>16</v>
      </c>
      <c r="C619" s="94">
        <v>4862.6283041888582</v>
      </c>
      <c r="D619" s="95">
        <v>100</v>
      </c>
      <c r="E619" s="7"/>
    </row>
    <row r="620" spans="1:5">
      <c r="A620" s="7"/>
      <c r="B620" s="7"/>
      <c r="C620" s="7"/>
      <c r="D620" s="18"/>
      <c r="E620" s="7"/>
    </row>
    <row r="621" spans="1:5" ht="14.45" customHeight="1">
      <c r="A621" s="6" t="s">
        <v>209</v>
      </c>
      <c r="B621" s="6"/>
      <c r="C621" s="6"/>
      <c r="D621" s="17"/>
      <c r="E621" s="7"/>
    </row>
    <row r="622" spans="1:5">
      <c r="A622" s="85" t="s">
        <v>8</v>
      </c>
      <c r="B622" s="85"/>
      <c r="C622" s="86" t="s">
        <v>67</v>
      </c>
      <c r="D622" s="87" t="s">
        <v>68</v>
      </c>
      <c r="E622" s="7"/>
    </row>
    <row r="623" spans="1:5">
      <c r="A623" s="88" t="s">
        <v>11</v>
      </c>
      <c r="B623" s="89" t="s">
        <v>76</v>
      </c>
      <c r="C623" s="90">
        <v>299.19120817586122</v>
      </c>
      <c r="D623" s="91">
        <v>6.1521088459444782</v>
      </c>
      <c r="E623" s="7"/>
    </row>
    <row r="624" spans="1:5">
      <c r="A624" s="92"/>
      <c r="B624" s="93" t="s">
        <v>77</v>
      </c>
      <c r="C624" s="94">
        <v>1271.8686307109347</v>
      </c>
      <c r="D624" s="95">
        <v>26.152754626655934</v>
      </c>
      <c r="E624" s="7"/>
    </row>
    <row r="625" spans="1:5">
      <c r="A625" s="92"/>
      <c r="B625" s="93" t="s">
        <v>78</v>
      </c>
      <c r="C625" s="94">
        <v>886.70695566734332</v>
      </c>
      <c r="D625" s="95">
        <v>18.23288103611355</v>
      </c>
      <c r="E625" s="7"/>
    </row>
    <row r="626" spans="1:5">
      <c r="A626" s="92"/>
      <c r="B626" s="93" t="s">
        <v>79</v>
      </c>
      <c r="C626" s="94">
        <v>1289.6450299125611</v>
      </c>
      <c r="D626" s="95">
        <v>26.518281218978402</v>
      </c>
      <c r="E626" s="7"/>
    </row>
    <row r="627" spans="1:5">
      <c r="A627" s="92"/>
      <c r="B627" s="93" t="s">
        <v>80</v>
      </c>
      <c r="C627" s="94">
        <v>1085.5946898850091</v>
      </c>
      <c r="D627" s="95">
        <v>22.322503176050059</v>
      </c>
      <c r="E627" s="7"/>
    </row>
    <row r="628" spans="1:5">
      <c r="A628" s="92"/>
      <c r="B628" s="93" t="s">
        <v>74</v>
      </c>
      <c r="C628" s="94">
        <v>30.223569314488387</v>
      </c>
      <c r="D628" s="95">
        <v>0.62147109625757269</v>
      </c>
      <c r="E628" s="7"/>
    </row>
    <row r="629" spans="1:5">
      <c r="A629" s="92"/>
      <c r="B629" s="93" t="s">
        <v>16</v>
      </c>
      <c r="C629" s="94">
        <v>4863.230083666198</v>
      </c>
      <c r="D629" s="95">
        <v>100</v>
      </c>
      <c r="E629" s="7"/>
    </row>
    <row r="630" spans="1:5">
      <c r="A630" s="7"/>
      <c r="B630" s="7"/>
      <c r="C630" s="7"/>
      <c r="D630" s="18"/>
      <c r="E630" s="7"/>
    </row>
    <row r="631" spans="1:5" ht="14.45" customHeight="1">
      <c r="A631" s="6" t="s">
        <v>210</v>
      </c>
      <c r="B631" s="6"/>
      <c r="C631" s="6"/>
      <c r="D631" s="17"/>
      <c r="E631" s="7"/>
    </row>
    <row r="632" spans="1:5">
      <c r="A632" s="85" t="s">
        <v>8</v>
      </c>
      <c r="B632" s="85"/>
      <c r="C632" s="86" t="s">
        <v>67</v>
      </c>
      <c r="D632" s="87" t="s">
        <v>68</v>
      </c>
      <c r="E632" s="7"/>
    </row>
    <row r="633" spans="1:5">
      <c r="A633" s="88" t="s">
        <v>11</v>
      </c>
      <c r="B633" s="89" t="s">
        <v>76</v>
      </c>
      <c r="C633" s="90">
        <v>775.43765978142596</v>
      </c>
      <c r="D633" s="91">
        <v>15.964013804322688</v>
      </c>
      <c r="E633" s="7"/>
    </row>
    <row r="634" spans="1:5">
      <c r="A634" s="92"/>
      <c r="B634" s="93" t="s">
        <v>77</v>
      </c>
      <c r="C634" s="94">
        <v>1460.806320845418</v>
      </c>
      <c r="D634" s="95">
        <v>30.073767990571199</v>
      </c>
      <c r="E634" s="7"/>
    </row>
    <row r="635" spans="1:5">
      <c r="A635" s="92"/>
      <c r="B635" s="93" t="s">
        <v>78</v>
      </c>
      <c r="C635" s="94">
        <v>1580.8486811923767</v>
      </c>
      <c r="D635" s="95">
        <v>32.545092246633892</v>
      </c>
      <c r="E635" s="7"/>
    </row>
    <row r="636" spans="1:5">
      <c r="A636" s="92"/>
      <c r="B636" s="93" t="s">
        <v>79</v>
      </c>
      <c r="C636" s="94">
        <v>901.38827518707171</v>
      </c>
      <c r="D636" s="95">
        <v>18.55697190693202</v>
      </c>
      <c r="E636" s="7"/>
    </row>
    <row r="637" spans="1:5">
      <c r="A637" s="92"/>
      <c r="B637" s="93" t="s">
        <v>80</v>
      </c>
      <c r="C637" s="94">
        <v>66.548417771688747</v>
      </c>
      <c r="D637" s="95">
        <v>1.3700390309422519</v>
      </c>
      <c r="E637" s="7"/>
    </row>
    <row r="638" spans="1:5">
      <c r="A638" s="92"/>
      <c r="B638" s="93" t="s">
        <v>74</v>
      </c>
      <c r="C638" s="94">
        <v>72.38100132842159</v>
      </c>
      <c r="D638" s="95">
        <v>1.4901150205979441</v>
      </c>
      <c r="E638" s="7"/>
    </row>
    <row r="639" spans="1:5">
      <c r="A639" s="92"/>
      <c r="B639" s="93" t="s">
        <v>16</v>
      </c>
      <c r="C639" s="94">
        <v>4857.410356106403</v>
      </c>
      <c r="D639" s="95">
        <v>100</v>
      </c>
      <c r="E639" s="7"/>
    </row>
    <row r="640" spans="1:5">
      <c r="A640" s="7"/>
      <c r="B640" s="7"/>
      <c r="C640" s="7"/>
      <c r="D640" s="18"/>
      <c r="E640" s="7"/>
    </row>
    <row r="641" spans="1:5" ht="14.45" customHeight="1">
      <c r="A641" s="6" t="s">
        <v>211</v>
      </c>
      <c r="B641" s="6"/>
      <c r="C641" s="6"/>
      <c r="D641" s="17"/>
      <c r="E641" s="7"/>
    </row>
    <row r="642" spans="1:5">
      <c r="A642" s="85" t="s">
        <v>8</v>
      </c>
      <c r="B642" s="85"/>
      <c r="C642" s="86" t="s">
        <v>67</v>
      </c>
      <c r="D642" s="87" t="s">
        <v>68</v>
      </c>
      <c r="E642" s="7"/>
    </row>
    <row r="643" spans="1:5">
      <c r="A643" s="88" t="s">
        <v>11</v>
      </c>
      <c r="B643" s="89" t="s">
        <v>76</v>
      </c>
      <c r="C643" s="90">
        <v>241.96109141967884</v>
      </c>
      <c r="D643" s="91">
        <v>4.9755661129984965</v>
      </c>
      <c r="E643" s="7"/>
    </row>
    <row r="644" spans="1:5">
      <c r="A644" s="92"/>
      <c r="B644" s="93" t="s">
        <v>77</v>
      </c>
      <c r="C644" s="94">
        <v>1053.5420760392485</v>
      </c>
      <c r="D644" s="95">
        <v>21.664509039045598</v>
      </c>
      <c r="E644" s="7"/>
    </row>
    <row r="645" spans="1:5">
      <c r="A645" s="92"/>
      <c r="B645" s="93" t="s">
        <v>78</v>
      </c>
      <c r="C645" s="94">
        <v>1187.5629639448405</v>
      </c>
      <c r="D645" s="95">
        <v>24.420447129688547</v>
      </c>
      <c r="E645" s="7"/>
    </row>
    <row r="646" spans="1:5">
      <c r="A646" s="92"/>
      <c r="B646" s="93" t="s">
        <v>79</v>
      </c>
      <c r="C646" s="94">
        <v>1388.109788050986</v>
      </c>
      <c r="D646" s="95">
        <v>28.544391092072463</v>
      </c>
      <c r="E646" s="7"/>
    </row>
    <row r="647" spans="1:5">
      <c r="A647" s="92"/>
      <c r="B647" s="93" t="s">
        <v>80</v>
      </c>
      <c r="C647" s="94">
        <v>909.9624513385827</v>
      </c>
      <c r="D647" s="95">
        <v>18.712009895542508</v>
      </c>
      <c r="E647" s="7"/>
    </row>
    <row r="648" spans="1:5">
      <c r="A648" s="92"/>
      <c r="B648" s="93" t="s">
        <v>74</v>
      </c>
      <c r="C648" s="94">
        <v>81.847788461260706</v>
      </c>
      <c r="D648" s="95">
        <v>1.6830767306523946</v>
      </c>
      <c r="E648" s="7"/>
    </row>
    <row r="649" spans="1:5">
      <c r="A649" s="92"/>
      <c r="B649" s="93" t="s">
        <v>16</v>
      </c>
      <c r="C649" s="94">
        <v>4862.9861592545967</v>
      </c>
      <c r="D649" s="95">
        <v>100</v>
      </c>
      <c r="E649" s="7"/>
    </row>
    <row r="650" spans="1:5">
      <c r="A650" s="7"/>
      <c r="B650" s="7"/>
      <c r="C650" s="7"/>
      <c r="D650" s="18"/>
      <c r="E650" s="7"/>
    </row>
    <row r="651" spans="1:5" ht="14.45" customHeight="1">
      <c r="A651" s="6" t="s">
        <v>212</v>
      </c>
      <c r="B651" s="6"/>
      <c r="C651" s="6"/>
      <c r="D651" s="17"/>
      <c r="E651" s="7"/>
    </row>
    <row r="652" spans="1:5">
      <c r="A652" s="85" t="s">
        <v>8</v>
      </c>
      <c r="B652" s="85"/>
      <c r="C652" s="86" t="s">
        <v>67</v>
      </c>
      <c r="D652" s="87" t="s">
        <v>68</v>
      </c>
      <c r="E652" s="7"/>
    </row>
    <row r="653" spans="1:5">
      <c r="A653" s="88" t="s">
        <v>11</v>
      </c>
      <c r="B653" s="89" t="s">
        <v>76</v>
      </c>
      <c r="C653" s="90">
        <v>63.998255970619127</v>
      </c>
      <c r="D653" s="91">
        <v>1.316112358263541</v>
      </c>
      <c r="E653" s="7"/>
    </row>
    <row r="654" spans="1:5">
      <c r="A654" s="92"/>
      <c r="B654" s="93" t="s">
        <v>77</v>
      </c>
      <c r="C654" s="94">
        <v>390.73572295866688</v>
      </c>
      <c r="D654" s="95">
        <v>8.0354082467032857</v>
      </c>
      <c r="E654" s="7"/>
    </row>
    <row r="655" spans="1:5">
      <c r="A655" s="92"/>
      <c r="B655" s="93" t="s">
        <v>78</v>
      </c>
      <c r="C655" s="94">
        <v>797.76320298318149</v>
      </c>
      <c r="D655" s="95">
        <v>16.405853479758719</v>
      </c>
      <c r="E655" s="7"/>
    </row>
    <row r="656" spans="1:5">
      <c r="A656" s="92"/>
      <c r="B656" s="93" t="s">
        <v>79</v>
      </c>
      <c r="C656" s="94">
        <v>1612.9042253687742</v>
      </c>
      <c r="D656" s="95">
        <v>33.169078617983956</v>
      </c>
      <c r="E656" s="7"/>
    </row>
    <row r="657" spans="1:5">
      <c r="A657" s="92"/>
      <c r="B657" s="93" t="s">
        <v>80</v>
      </c>
      <c r="C657" s="94">
        <v>1944.6115559060656</v>
      </c>
      <c r="D657" s="95">
        <v>39.990578835851771</v>
      </c>
      <c r="E657" s="7"/>
    </row>
    <row r="658" spans="1:5">
      <c r="A658" s="92"/>
      <c r="B658" s="93" t="s">
        <v>74</v>
      </c>
      <c r="C658" s="94">
        <v>52.661227871690301</v>
      </c>
      <c r="D658" s="95">
        <v>1.0829684614387396</v>
      </c>
      <c r="E658" s="7"/>
    </row>
    <row r="659" spans="1:5">
      <c r="A659" s="92"/>
      <c r="B659" s="93" t="s">
        <v>16</v>
      </c>
      <c r="C659" s="94">
        <v>4862.6741910589972</v>
      </c>
      <c r="D659" s="95">
        <v>100</v>
      </c>
      <c r="E659" s="7"/>
    </row>
    <row r="660" spans="1:5">
      <c r="A660" s="7"/>
      <c r="B660" s="7"/>
      <c r="C660" s="7"/>
      <c r="D660" s="18"/>
      <c r="E660" s="7"/>
    </row>
    <row r="661" spans="1:5" ht="14.45" customHeight="1">
      <c r="A661" s="6" t="s">
        <v>213</v>
      </c>
      <c r="B661" s="6"/>
      <c r="C661" s="6"/>
      <c r="D661" s="17"/>
      <c r="E661" s="7"/>
    </row>
    <row r="662" spans="1:5">
      <c r="A662" s="85" t="s">
        <v>8</v>
      </c>
      <c r="B662" s="85"/>
      <c r="C662" s="86" t="s">
        <v>67</v>
      </c>
      <c r="D662" s="87" t="s">
        <v>68</v>
      </c>
      <c r="E662" s="7"/>
    </row>
    <row r="663" spans="1:5">
      <c r="A663" s="88" t="s">
        <v>11</v>
      </c>
      <c r="B663" s="89" t="s">
        <v>76</v>
      </c>
      <c r="C663" s="90">
        <v>241.80413454772028</v>
      </c>
      <c r="D663" s="91">
        <v>4.9784489434025074</v>
      </c>
      <c r="E663" s="7"/>
    </row>
    <row r="664" spans="1:5">
      <c r="A664" s="92"/>
      <c r="B664" s="93" t="s">
        <v>77</v>
      </c>
      <c r="C664" s="94">
        <v>1275.3199962094952</v>
      </c>
      <c r="D664" s="95">
        <v>26.257266028576726</v>
      </c>
      <c r="E664" s="7"/>
    </row>
    <row r="665" spans="1:5">
      <c r="A665" s="92"/>
      <c r="B665" s="93" t="s">
        <v>78</v>
      </c>
      <c r="C665" s="94">
        <v>1171.819910072928</v>
      </c>
      <c r="D665" s="95">
        <v>24.126326888795504</v>
      </c>
      <c r="E665" s="7"/>
    </row>
    <row r="666" spans="1:5">
      <c r="A666" s="92"/>
      <c r="B666" s="93" t="s">
        <v>79</v>
      </c>
      <c r="C666" s="94">
        <v>1152.0225327053686</v>
      </c>
      <c r="D666" s="95">
        <v>23.718723302438232</v>
      </c>
      <c r="E666" s="7"/>
    </row>
    <row r="667" spans="1:5">
      <c r="A667" s="92"/>
      <c r="B667" s="93" t="s">
        <v>80</v>
      </c>
      <c r="C667" s="94">
        <v>969.46597485570965</v>
      </c>
      <c r="D667" s="95">
        <v>19.960108900588661</v>
      </c>
      <c r="E667" s="7"/>
    </row>
    <row r="668" spans="1:5">
      <c r="A668" s="92"/>
      <c r="B668" s="93" t="s">
        <v>74</v>
      </c>
      <c r="C668" s="94">
        <v>46.584914209488026</v>
      </c>
      <c r="D668" s="95">
        <v>0.95912593619838349</v>
      </c>
      <c r="E668" s="7"/>
    </row>
    <row r="669" spans="1:5">
      <c r="A669" s="92"/>
      <c r="B669" s="93" t="s">
        <v>16</v>
      </c>
      <c r="C669" s="94">
        <v>4857.0174626007092</v>
      </c>
      <c r="D669" s="95">
        <v>100</v>
      </c>
      <c r="E669" s="7"/>
    </row>
    <row r="670" spans="1:5">
      <c r="A670" s="7"/>
      <c r="B670" s="7"/>
      <c r="C670" s="7"/>
      <c r="D670" s="18"/>
      <c r="E670" s="7"/>
    </row>
    <row r="671" spans="1:5" ht="14.45" customHeight="1">
      <c r="A671" s="6" t="s">
        <v>214</v>
      </c>
      <c r="B671" s="6"/>
      <c r="C671" s="6"/>
      <c r="D671" s="17"/>
      <c r="E671" s="7"/>
    </row>
    <row r="672" spans="1:5">
      <c r="A672" s="85" t="s">
        <v>8</v>
      </c>
      <c r="B672" s="85"/>
      <c r="C672" s="86" t="s">
        <v>67</v>
      </c>
      <c r="D672" s="87" t="s">
        <v>68</v>
      </c>
      <c r="E672" s="7"/>
    </row>
    <row r="673" spans="1:5">
      <c r="A673" s="88" t="s">
        <v>11</v>
      </c>
      <c r="B673" s="89" t="s">
        <v>76</v>
      </c>
      <c r="C673" s="90">
        <v>317.69506629268653</v>
      </c>
      <c r="D673" s="91">
        <v>6.5372594291868413</v>
      </c>
      <c r="E673" s="7"/>
    </row>
    <row r="674" spans="1:5">
      <c r="A674" s="92"/>
      <c r="B674" s="93" t="s">
        <v>77</v>
      </c>
      <c r="C674" s="94">
        <v>922.95604060140806</v>
      </c>
      <c r="D674" s="95">
        <v>18.991806040789637</v>
      </c>
      <c r="E674" s="7"/>
    </row>
    <row r="675" spans="1:5">
      <c r="A675" s="92"/>
      <c r="B675" s="93" t="s">
        <v>78</v>
      </c>
      <c r="C675" s="94">
        <v>879.83856499046158</v>
      </c>
      <c r="D675" s="95">
        <v>18.104571223800971</v>
      </c>
      <c r="E675" s="7"/>
    </row>
    <row r="676" spans="1:5">
      <c r="A676" s="92"/>
      <c r="B676" s="93" t="s">
        <v>79</v>
      </c>
      <c r="C676" s="94">
        <v>1500.8533159942813</v>
      </c>
      <c r="D676" s="95">
        <v>30.883285681153232</v>
      </c>
      <c r="E676" s="7"/>
    </row>
    <row r="677" spans="1:5">
      <c r="A677" s="92"/>
      <c r="B677" s="93" t="s">
        <v>80</v>
      </c>
      <c r="C677" s="94">
        <v>1133.7466947873709</v>
      </c>
      <c r="D677" s="95">
        <v>23.329277213200381</v>
      </c>
      <c r="E677" s="7"/>
    </row>
    <row r="678" spans="1:5">
      <c r="A678" s="92"/>
      <c r="B678" s="93" t="s">
        <v>74</v>
      </c>
      <c r="C678" s="94">
        <v>104.66951358469012</v>
      </c>
      <c r="D678" s="95">
        <v>2.1538004118689313</v>
      </c>
      <c r="E678" s="7"/>
    </row>
    <row r="679" spans="1:5">
      <c r="A679" s="92"/>
      <c r="B679" s="93" t="s">
        <v>16</v>
      </c>
      <c r="C679" s="94">
        <v>4859.7591962508986</v>
      </c>
      <c r="D679" s="95">
        <v>100</v>
      </c>
      <c r="E679" s="7"/>
    </row>
    <row r="680" spans="1:5">
      <c r="A680" s="7"/>
      <c r="B680" s="7"/>
      <c r="C680" s="7"/>
      <c r="D680" s="18"/>
      <c r="E680" s="7"/>
    </row>
    <row r="681" spans="1:5" ht="14.45" customHeight="1">
      <c r="A681" s="6" t="s">
        <v>215</v>
      </c>
      <c r="B681" s="6"/>
      <c r="C681" s="6"/>
      <c r="D681" s="17"/>
      <c r="E681" s="7"/>
    </row>
    <row r="682" spans="1:5">
      <c r="A682" s="85" t="s">
        <v>8</v>
      </c>
      <c r="B682" s="85"/>
      <c r="C682" s="86" t="s">
        <v>67</v>
      </c>
      <c r="D682" s="87" t="s">
        <v>68</v>
      </c>
      <c r="E682" s="7"/>
    </row>
    <row r="683" spans="1:5">
      <c r="A683" s="88" t="s">
        <v>11</v>
      </c>
      <c r="B683" s="89" t="s">
        <v>76</v>
      </c>
      <c r="C683" s="90">
        <v>79.562823510018362</v>
      </c>
      <c r="D683" s="91">
        <v>1.6373879193671923</v>
      </c>
      <c r="E683" s="7"/>
    </row>
    <row r="684" spans="1:5">
      <c r="A684" s="92"/>
      <c r="B684" s="93" t="s">
        <v>77</v>
      </c>
      <c r="C684" s="94">
        <v>324.84000887274476</v>
      </c>
      <c r="D684" s="95">
        <v>6.6851461875079092</v>
      </c>
      <c r="E684" s="7"/>
    </row>
    <row r="685" spans="1:5">
      <c r="A685" s="92"/>
      <c r="B685" s="93" t="s">
        <v>78</v>
      </c>
      <c r="C685" s="94">
        <v>555.5319021049371</v>
      </c>
      <c r="D685" s="95">
        <v>11.432741891257345</v>
      </c>
      <c r="E685" s="7"/>
    </row>
    <row r="686" spans="1:5">
      <c r="A686" s="92"/>
      <c r="B686" s="93" t="s">
        <v>79</v>
      </c>
      <c r="C686" s="94">
        <v>1712.1668465407563</v>
      </c>
      <c r="D686" s="95">
        <v>35.236071154687572</v>
      </c>
      <c r="E686" s="7"/>
    </row>
    <row r="687" spans="1:5">
      <c r="A687" s="92"/>
      <c r="B687" s="93" t="s">
        <v>80</v>
      </c>
      <c r="C687" s="94">
        <v>2118.0643736625043</v>
      </c>
      <c r="D687" s="95">
        <v>43.589365797712418</v>
      </c>
      <c r="E687" s="7"/>
    </row>
    <row r="688" spans="1:5">
      <c r="A688" s="92"/>
      <c r="B688" s="93" t="s">
        <v>74</v>
      </c>
      <c r="C688" s="94">
        <v>68.96501659208711</v>
      </c>
      <c r="D688" s="95">
        <v>1.4192870494675505</v>
      </c>
      <c r="E688" s="7"/>
    </row>
    <row r="689" spans="1:5">
      <c r="A689" s="92"/>
      <c r="B689" s="93" t="s">
        <v>16</v>
      </c>
      <c r="C689" s="94">
        <v>4859.1309712830489</v>
      </c>
      <c r="D689" s="95">
        <v>100</v>
      </c>
      <c r="E689" s="7"/>
    </row>
    <row r="690" spans="1:5">
      <c r="A690" s="7"/>
      <c r="B690" s="7"/>
      <c r="C690" s="7"/>
      <c r="D690" s="18"/>
      <c r="E690" s="7"/>
    </row>
    <row r="691" spans="1:5" ht="14.45" customHeight="1">
      <c r="A691" s="6" t="s">
        <v>216</v>
      </c>
      <c r="B691" s="6"/>
      <c r="C691" s="6"/>
      <c r="D691" s="17"/>
      <c r="E691" s="7"/>
    </row>
    <row r="692" spans="1:5">
      <c r="A692" s="85" t="s">
        <v>8</v>
      </c>
      <c r="B692" s="85"/>
      <c r="C692" s="86" t="s">
        <v>67</v>
      </c>
      <c r="D692" s="87" t="s">
        <v>68</v>
      </c>
      <c r="E692" s="7"/>
    </row>
    <row r="693" spans="1:5">
      <c r="A693" s="88" t="s">
        <v>11</v>
      </c>
      <c r="B693" s="89" t="s">
        <v>76</v>
      </c>
      <c r="C693" s="90">
        <v>239.33670525427829</v>
      </c>
      <c r="D693" s="91">
        <v>4.9223451348989293</v>
      </c>
      <c r="E693" s="7"/>
    </row>
    <row r="694" spans="1:5">
      <c r="A694" s="92"/>
      <c r="B694" s="93" t="s">
        <v>77</v>
      </c>
      <c r="C694" s="94">
        <v>767.30342852822366</v>
      </c>
      <c r="D694" s="95">
        <v>15.780831838536621</v>
      </c>
      <c r="E694" s="7"/>
    </row>
    <row r="695" spans="1:5">
      <c r="A695" s="92"/>
      <c r="B695" s="93" t="s">
        <v>78</v>
      </c>
      <c r="C695" s="94">
        <v>869.24262997157723</v>
      </c>
      <c r="D695" s="95">
        <v>17.877375833938697</v>
      </c>
      <c r="E695" s="7"/>
    </row>
    <row r="696" spans="1:5">
      <c r="A696" s="92"/>
      <c r="B696" s="93" t="s">
        <v>79</v>
      </c>
      <c r="C696" s="94">
        <v>1477.5618267045852</v>
      </c>
      <c r="D696" s="95">
        <v>30.388440675927953</v>
      </c>
      <c r="E696" s="7"/>
    </row>
    <row r="697" spans="1:5">
      <c r="A697" s="92"/>
      <c r="B697" s="93" t="s">
        <v>80</v>
      </c>
      <c r="C697" s="94">
        <v>1337.4110004061106</v>
      </c>
      <c r="D697" s="95">
        <v>27.506013021342241</v>
      </c>
      <c r="E697" s="7"/>
    </row>
    <row r="698" spans="1:5">
      <c r="A698" s="92"/>
      <c r="B698" s="93" t="s">
        <v>74</v>
      </c>
      <c r="C698" s="94">
        <v>171.39398114116273</v>
      </c>
      <c r="D698" s="95">
        <v>3.5249934953555573</v>
      </c>
      <c r="E698" s="7"/>
    </row>
    <row r="699" spans="1:5">
      <c r="A699" s="92"/>
      <c r="B699" s="93" t="s">
        <v>16</v>
      </c>
      <c r="C699" s="94">
        <v>4862.2495720059378</v>
      </c>
      <c r="D699" s="95">
        <v>100</v>
      </c>
      <c r="E699" s="7"/>
    </row>
    <row r="700" spans="1:5">
      <c r="A700" s="7"/>
      <c r="B700" s="7"/>
      <c r="C700" s="7"/>
      <c r="D700" s="18"/>
      <c r="E700" s="7"/>
    </row>
    <row r="701" spans="1:5" ht="14.45" customHeight="1">
      <c r="A701" s="6" t="s">
        <v>217</v>
      </c>
      <c r="B701" s="6"/>
      <c r="C701" s="6"/>
      <c r="D701" s="17"/>
      <c r="E701" s="7"/>
    </row>
    <row r="702" spans="1:5">
      <c r="A702" s="85" t="s">
        <v>8</v>
      </c>
      <c r="B702" s="85"/>
      <c r="C702" s="86" t="s">
        <v>67</v>
      </c>
      <c r="D702" s="87" t="s">
        <v>68</v>
      </c>
      <c r="E702" s="7"/>
    </row>
    <row r="703" spans="1:5">
      <c r="A703" s="88" t="s">
        <v>11</v>
      </c>
      <c r="B703" s="89" t="s">
        <v>76</v>
      </c>
      <c r="C703" s="90">
        <v>50.992155824067687</v>
      </c>
      <c r="D703" s="91">
        <v>1.0491041322882315</v>
      </c>
      <c r="E703" s="7"/>
    </row>
    <row r="704" spans="1:5">
      <c r="A704" s="92"/>
      <c r="B704" s="93" t="s">
        <v>77</v>
      </c>
      <c r="C704" s="94">
        <v>327.39141925745724</v>
      </c>
      <c r="D704" s="95">
        <v>6.7356966040763995</v>
      </c>
      <c r="E704" s="7"/>
    </row>
    <row r="705" spans="1:5">
      <c r="A705" s="92"/>
      <c r="B705" s="93" t="s">
        <v>78</v>
      </c>
      <c r="C705" s="94">
        <v>832.82983534403002</v>
      </c>
      <c r="D705" s="95">
        <v>17.134502505970957</v>
      </c>
      <c r="E705" s="7"/>
    </row>
    <row r="706" spans="1:5">
      <c r="A706" s="92"/>
      <c r="B706" s="93" t="s">
        <v>79</v>
      </c>
      <c r="C706" s="94">
        <v>2009.6348304973042</v>
      </c>
      <c r="D706" s="95">
        <v>41.345892735721158</v>
      </c>
      <c r="E706" s="7"/>
    </row>
    <row r="707" spans="1:5">
      <c r="A707" s="92"/>
      <c r="B707" s="93" t="s">
        <v>80</v>
      </c>
      <c r="C707" s="94">
        <v>1583.3665386553989</v>
      </c>
      <c r="D707" s="95">
        <v>32.575919801497506</v>
      </c>
      <c r="E707" s="7"/>
    </row>
    <row r="708" spans="1:5">
      <c r="A708" s="92"/>
      <c r="B708" s="93" t="s">
        <v>74</v>
      </c>
      <c r="C708" s="94">
        <v>56.328064042727888</v>
      </c>
      <c r="D708" s="95">
        <v>1.1588842204457319</v>
      </c>
      <c r="E708" s="7"/>
    </row>
    <row r="709" spans="1:5">
      <c r="A709" s="92"/>
      <c r="B709" s="93" t="s">
        <v>16</v>
      </c>
      <c r="C709" s="94">
        <v>4860.5428436209868</v>
      </c>
      <c r="D709" s="95">
        <v>100</v>
      </c>
      <c r="E709" s="7"/>
    </row>
    <row r="710" spans="1:5">
      <c r="A710" s="7"/>
      <c r="B710" s="7"/>
      <c r="C710" s="7"/>
      <c r="D710" s="18"/>
      <c r="E710" s="7"/>
    </row>
    <row r="711" spans="1:5" ht="14.45" customHeight="1">
      <c r="A711" s="6" t="s">
        <v>218</v>
      </c>
      <c r="B711" s="6"/>
      <c r="C711" s="6"/>
      <c r="D711" s="17"/>
      <c r="E711" s="7"/>
    </row>
    <row r="712" spans="1:5">
      <c r="A712" s="85" t="s">
        <v>8</v>
      </c>
      <c r="B712" s="85"/>
      <c r="C712" s="86" t="s">
        <v>67</v>
      </c>
      <c r="D712" s="87" t="s">
        <v>68</v>
      </c>
      <c r="E712" s="7"/>
    </row>
    <row r="713" spans="1:5">
      <c r="A713" s="88" t="s">
        <v>11</v>
      </c>
      <c r="B713" s="89" t="s">
        <v>76</v>
      </c>
      <c r="C713" s="90">
        <v>164.05283675727441</v>
      </c>
      <c r="D713" s="91">
        <v>3.3752996761087157</v>
      </c>
      <c r="E713" s="7"/>
    </row>
    <row r="714" spans="1:5">
      <c r="A714" s="92"/>
      <c r="B714" s="93" t="s">
        <v>77</v>
      </c>
      <c r="C714" s="94">
        <v>505.02225905727772</v>
      </c>
      <c r="D714" s="95">
        <v>10.390563803207971</v>
      </c>
      <c r="E714" s="7"/>
    </row>
    <row r="715" spans="1:5">
      <c r="A715" s="92"/>
      <c r="B715" s="93" t="s">
        <v>78</v>
      </c>
      <c r="C715" s="94">
        <v>474.74924175796139</v>
      </c>
      <c r="D715" s="95">
        <v>9.7677126077946426</v>
      </c>
      <c r="E715" s="7"/>
    </row>
    <row r="716" spans="1:5">
      <c r="A716" s="92"/>
      <c r="B716" s="93" t="s">
        <v>79</v>
      </c>
      <c r="C716" s="94">
        <v>1702.1364181715066</v>
      </c>
      <c r="D716" s="95">
        <v>35.020549565061899</v>
      </c>
      <c r="E716" s="7"/>
    </row>
    <row r="717" spans="1:5">
      <c r="A717" s="92"/>
      <c r="B717" s="93" t="s">
        <v>80</v>
      </c>
      <c r="C717" s="94">
        <v>1924.6377913223635</v>
      </c>
      <c r="D717" s="95">
        <v>39.598396724395037</v>
      </c>
      <c r="E717" s="7"/>
    </row>
    <row r="718" spans="1:5">
      <c r="A718" s="92"/>
      <c r="B718" s="93" t="s">
        <v>74</v>
      </c>
      <c r="C718" s="94">
        <v>89.794677229661829</v>
      </c>
      <c r="D718" s="95">
        <v>1.8474776234317387</v>
      </c>
      <c r="E718" s="7"/>
    </row>
    <row r="719" spans="1:5">
      <c r="A719" s="92"/>
      <c r="B719" s="93" t="s">
        <v>16</v>
      </c>
      <c r="C719" s="94">
        <v>4860.3932242960454</v>
      </c>
      <c r="D719" s="95">
        <v>100</v>
      </c>
      <c r="E719" s="7"/>
    </row>
    <row r="720" spans="1:5">
      <c r="A720" s="7"/>
      <c r="B720" s="7"/>
      <c r="C720" s="7"/>
      <c r="D720" s="18"/>
      <c r="E720" s="7"/>
    </row>
    <row r="721" spans="1:5" ht="14.45" customHeight="1">
      <c r="A721" s="6" t="s">
        <v>219</v>
      </c>
      <c r="B721" s="6"/>
      <c r="C721" s="6"/>
      <c r="D721" s="17"/>
      <c r="E721" s="7"/>
    </row>
    <row r="722" spans="1:5">
      <c r="A722" s="85" t="s">
        <v>8</v>
      </c>
      <c r="B722" s="85"/>
      <c r="C722" s="86" t="s">
        <v>67</v>
      </c>
      <c r="D722" s="87" t="s">
        <v>68</v>
      </c>
      <c r="E722" s="7"/>
    </row>
    <row r="723" spans="1:5">
      <c r="A723" s="88" t="s">
        <v>11</v>
      </c>
      <c r="B723" s="89" t="s">
        <v>76</v>
      </c>
      <c r="C723" s="90">
        <v>21.01829911679533</v>
      </c>
      <c r="D723" s="91">
        <v>0.43215317500161987</v>
      </c>
      <c r="E723" s="7"/>
    </row>
    <row r="724" spans="1:5">
      <c r="A724" s="92"/>
      <c r="B724" s="93" t="s">
        <v>77</v>
      </c>
      <c r="C724" s="94">
        <v>34.163761995294067</v>
      </c>
      <c r="D724" s="95">
        <v>0.70243448978554057</v>
      </c>
      <c r="E724" s="7"/>
    </row>
    <row r="725" spans="1:5">
      <c r="A725" s="92"/>
      <c r="B725" s="93" t="s">
        <v>78</v>
      </c>
      <c r="C725" s="94">
        <v>221.66266096780868</v>
      </c>
      <c r="D725" s="95">
        <v>4.5575630161243819</v>
      </c>
      <c r="E725" s="7"/>
    </row>
    <row r="726" spans="1:5">
      <c r="A726" s="92"/>
      <c r="B726" s="93" t="s">
        <v>79</v>
      </c>
      <c r="C726" s="94">
        <v>1599.9274923509186</v>
      </c>
      <c r="D726" s="95">
        <v>32.89579912007882</v>
      </c>
      <c r="E726" s="7"/>
    </row>
    <row r="727" spans="1:5">
      <c r="A727" s="92"/>
      <c r="B727" s="93" t="s">
        <v>80</v>
      </c>
      <c r="C727" s="94">
        <v>2961.0892939821761</v>
      </c>
      <c r="D727" s="95">
        <v>60.882383143703699</v>
      </c>
      <c r="E727" s="7"/>
    </row>
    <row r="728" spans="1:5">
      <c r="A728" s="92"/>
      <c r="B728" s="93" t="s">
        <v>74</v>
      </c>
      <c r="C728" s="94">
        <v>25.761006154104194</v>
      </c>
      <c r="D728" s="95">
        <v>0.52966705530593872</v>
      </c>
      <c r="E728" s="7"/>
    </row>
    <row r="729" spans="1:5">
      <c r="A729" s="92"/>
      <c r="B729" s="93" t="s">
        <v>16</v>
      </c>
      <c r="C729" s="94">
        <v>4863.6225145670969</v>
      </c>
      <c r="D729" s="95">
        <v>100</v>
      </c>
      <c r="E729" s="7"/>
    </row>
    <row r="730" spans="1:5">
      <c r="A730" s="7"/>
      <c r="B730" s="7"/>
      <c r="C730" s="7"/>
      <c r="D730" s="18"/>
      <c r="E730" s="7"/>
    </row>
    <row r="731" spans="1:5" ht="14.45" customHeight="1">
      <c r="A731" s="6" t="s">
        <v>220</v>
      </c>
      <c r="B731" s="6"/>
      <c r="C731" s="6"/>
      <c r="D731" s="17"/>
      <c r="E731" s="7"/>
    </row>
    <row r="732" spans="1:5">
      <c r="A732" s="85" t="s">
        <v>8</v>
      </c>
      <c r="B732" s="85"/>
      <c r="C732" s="86" t="s">
        <v>67</v>
      </c>
      <c r="D732" s="87" t="s">
        <v>68</v>
      </c>
      <c r="E732" s="7"/>
    </row>
    <row r="733" spans="1:5">
      <c r="A733" s="88" t="s">
        <v>11</v>
      </c>
      <c r="B733" s="89" t="s">
        <v>76</v>
      </c>
      <c r="C733" s="90">
        <v>238.5401815915786</v>
      </c>
      <c r="D733" s="91">
        <v>4.9092297345564235</v>
      </c>
      <c r="E733" s="7"/>
    </row>
    <row r="734" spans="1:5">
      <c r="A734" s="92"/>
      <c r="B734" s="93" t="s">
        <v>77</v>
      </c>
      <c r="C734" s="94">
        <v>808.21015846485136</v>
      </c>
      <c r="D734" s="95">
        <v>16.633211709797248</v>
      </c>
      <c r="E734" s="7"/>
    </row>
    <row r="735" spans="1:5">
      <c r="A735" s="92"/>
      <c r="B735" s="93" t="s">
        <v>78</v>
      </c>
      <c r="C735" s="94">
        <v>1605.1547206184405</v>
      </c>
      <c r="D735" s="95">
        <v>33.034574009487777</v>
      </c>
      <c r="E735" s="7"/>
    </row>
    <row r="736" spans="1:5">
      <c r="A736" s="92"/>
      <c r="B736" s="93" t="s">
        <v>79</v>
      </c>
      <c r="C736" s="94">
        <v>1337.3201007113998</v>
      </c>
      <c r="D736" s="95">
        <v>27.52245579435818</v>
      </c>
      <c r="E736" s="7"/>
    </row>
    <row r="737" spans="1:5">
      <c r="A737" s="92"/>
      <c r="B737" s="93" t="s">
        <v>80</v>
      </c>
      <c r="C737" s="94">
        <v>240.29179140984542</v>
      </c>
      <c r="D737" s="95">
        <v>4.9452783991705029</v>
      </c>
      <c r="E737" s="7"/>
    </row>
    <row r="738" spans="1:5">
      <c r="A738" s="92"/>
      <c r="B738" s="93" t="s">
        <v>74</v>
      </c>
      <c r="C738" s="94">
        <v>629.49748509985363</v>
      </c>
      <c r="D738" s="95">
        <v>12.955250352629866</v>
      </c>
      <c r="E738" s="7"/>
    </row>
    <row r="739" spans="1:5">
      <c r="A739" s="92"/>
      <c r="B739" s="93" t="s">
        <v>16</v>
      </c>
      <c r="C739" s="94">
        <v>4859.0144378959694</v>
      </c>
      <c r="D739" s="95">
        <v>100</v>
      </c>
      <c r="E739" s="7"/>
    </row>
    <row r="740" spans="1:5">
      <c r="A740" s="7"/>
      <c r="B740" s="7"/>
      <c r="C740" s="7"/>
      <c r="D740" s="18"/>
      <c r="E740" s="7"/>
    </row>
    <row r="741" spans="1:5" ht="14.45" customHeight="1">
      <c r="A741" s="6" t="s">
        <v>221</v>
      </c>
      <c r="B741" s="6"/>
      <c r="C741" s="6"/>
      <c r="D741" s="17"/>
      <c r="E741" s="7"/>
    </row>
    <row r="742" spans="1:5">
      <c r="A742" s="85" t="s">
        <v>8</v>
      </c>
      <c r="B742" s="85"/>
      <c r="C742" s="86" t="s">
        <v>67</v>
      </c>
      <c r="D742" s="87" t="s">
        <v>68</v>
      </c>
      <c r="E742" s="7"/>
    </row>
    <row r="743" spans="1:5">
      <c r="A743" s="88" t="s">
        <v>11</v>
      </c>
      <c r="B743" s="89" t="s">
        <v>76</v>
      </c>
      <c r="C743" s="90">
        <v>215.87215498572465</v>
      </c>
      <c r="D743" s="91">
        <v>4.4443698730203183</v>
      </c>
      <c r="E743" s="7"/>
    </row>
    <row r="744" spans="1:5">
      <c r="A744" s="92"/>
      <c r="B744" s="93" t="s">
        <v>77</v>
      </c>
      <c r="C744" s="94">
        <v>849.85222261208014</v>
      </c>
      <c r="D744" s="95">
        <v>17.496733726247637</v>
      </c>
      <c r="E744" s="7"/>
    </row>
    <row r="745" spans="1:5">
      <c r="A745" s="92"/>
      <c r="B745" s="93" t="s">
        <v>78</v>
      </c>
      <c r="C745" s="94">
        <v>1805.0014829067561</v>
      </c>
      <c r="D745" s="95">
        <v>37.161319911399765</v>
      </c>
      <c r="E745" s="7"/>
    </row>
    <row r="746" spans="1:5">
      <c r="A746" s="92"/>
      <c r="B746" s="93" t="s">
        <v>79</v>
      </c>
      <c r="C746" s="94">
        <v>1076.3951040003808</v>
      </c>
      <c r="D746" s="95">
        <v>22.160792215198935</v>
      </c>
      <c r="E746" s="7"/>
    </row>
    <row r="747" spans="1:5">
      <c r="A747" s="92"/>
      <c r="B747" s="93" t="s">
        <v>80</v>
      </c>
      <c r="C747" s="94">
        <v>71.637322961563086</v>
      </c>
      <c r="D747" s="95">
        <v>1.4748671961664157</v>
      </c>
      <c r="E747" s="7"/>
    </row>
    <row r="748" spans="1:5">
      <c r="A748" s="92"/>
      <c r="B748" s="93" t="s">
        <v>74</v>
      </c>
      <c r="C748" s="94">
        <v>838.44669666821096</v>
      </c>
      <c r="D748" s="95">
        <v>17.26191707796692</v>
      </c>
      <c r="E748" s="7"/>
    </row>
    <row r="749" spans="1:5">
      <c r="A749" s="92"/>
      <c r="B749" s="93" t="s">
        <v>16</v>
      </c>
      <c r="C749" s="94">
        <v>4857.2049841347161</v>
      </c>
      <c r="D749" s="95">
        <v>100</v>
      </c>
      <c r="E749" s="7"/>
    </row>
    <row r="750" spans="1:5">
      <c r="A750" s="7"/>
      <c r="B750" s="7"/>
      <c r="C750" s="7"/>
      <c r="D750" s="18"/>
      <c r="E750" s="7"/>
    </row>
    <row r="751" spans="1:5" ht="14.45" customHeight="1">
      <c r="A751" s="6" t="s">
        <v>222</v>
      </c>
      <c r="B751" s="6"/>
      <c r="C751" s="6"/>
      <c r="D751" s="17"/>
      <c r="E751" s="7"/>
    </row>
    <row r="752" spans="1:5">
      <c r="A752" s="85" t="s">
        <v>8</v>
      </c>
      <c r="B752" s="85"/>
      <c r="C752" s="86" t="s">
        <v>67</v>
      </c>
      <c r="D752" s="87" t="s">
        <v>68</v>
      </c>
      <c r="E752" s="7"/>
    </row>
    <row r="753" spans="1:5">
      <c r="A753" s="88" t="s">
        <v>11</v>
      </c>
      <c r="B753" s="89" t="s">
        <v>76</v>
      </c>
      <c r="C753" s="90">
        <v>223.22423182141233</v>
      </c>
      <c r="D753" s="91">
        <v>4.5967387169780514</v>
      </c>
      <c r="E753" s="7"/>
    </row>
    <row r="754" spans="1:5">
      <c r="A754" s="92"/>
      <c r="B754" s="93" t="s">
        <v>77</v>
      </c>
      <c r="C754" s="94">
        <v>1842.7383419290516</v>
      </c>
      <c r="D754" s="95">
        <v>37.946537490526538</v>
      </c>
      <c r="E754" s="7"/>
    </row>
    <row r="755" spans="1:5">
      <c r="A755" s="92"/>
      <c r="B755" s="93" t="s">
        <v>78</v>
      </c>
      <c r="C755" s="94">
        <v>1303.1177468068738</v>
      </c>
      <c r="D755" s="95">
        <v>26.834415558973244</v>
      </c>
      <c r="E755" s="7"/>
    </row>
    <row r="756" spans="1:5">
      <c r="A756" s="92"/>
      <c r="B756" s="93" t="s">
        <v>79</v>
      </c>
      <c r="C756" s="94">
        <v>969.70376782382823</v>
      </c>
      <c r="D756" s="95">
        <v>19.968597571976108</v>
      </c>
      <c r="E756" s="7"/>
    </row>
    <row r="757" spans="1:5">
      <c r="A757" s="92"/>
      <c r="B757" s="93" t="s">
        <v>80</v>
      </c>
      <c r="C757" s="94">
        <v>141.7306542787681</v>
      </c>
      <c r="D757" s="95">
        <v>2.9185845129352597</v>
      </c>
      <c r="E757" s="7"/>
    </row>
    <row r="758" spans="1:5">
      <c r="A758" s="92"/>
      <c r="B758" s="93" t="s">
        <v>74</v>
      </c>
      <c r="C758" s="94">
        <v>375.62883141213126</v>
      </c>
      <c r="D758" s="95">
        <v>7.7351261486107976</v>
      </c>
      <c r="E758" s="7"/>
    </row>
    <row r="759" spans="1:5">
      <c r="A759" s="92"/>
      <c r="B759" s="93" t="s">
        <v>16</v>
      </c>
      <c r="C759" s="94">
        <v>4856.1435740720653</v>
      </c>
      <c r="D759" s="95">
        <v>100</v>
      </c>
      <c r="E759" s="7"/>
    </row>
    <row r="760" spans="1:5">
      <c r="A760" s="7"/>
      <c r="B760" s="7"/>
      <c r="C760" s="7"/>
      <c r="D760" s="18"/>
      <c r="E760" s="7"/>
    </row>
    <row r="761" spans="1:5" ht="14.45" customHeight="1">
      <c r="A761" s="6" t="s">
        <v>223</v>
      </c>
      <c r="B761" s="6"/>
      <c r="C761" s="6"/>
      <c r="D761" s="17"/>
      <c r="E761" s="7"/>
    </row>
    <row r="762" spans="1:5">
      <c r="A762" s="85" t="s">
        <v>8</v>
      </c>
      <c r="B762" s="85"/>
      <c r="C762" s="86" t="s">
        <v>67</v>
      </c>
      <c r="D762" s="87" t="s">
        <v>68</v>
      </c>
      <c r="E762" s="7"/>
    </row>
    <row r="763" spans="1:5">
      <c r="A763" s="88" t="s">
        <v>11</v>
      </c>
      <c r="B763" s="89" t="s">
        <v>76</v>
      </c>
      <c r="C763" s="90">
        <v>223.88631137753254</v>
      </c>
      <c r="D763" s="91">
        <v>4.6073705941715515</v>
      </c>
      <c r="E763" s="7"/>
    </row>
    <row r="764" spans="1:5">
      <c r="A764" s="92"/>
      <c r="B764" s="93" t="s">
        <v>77</v>
      </c>
      <c r="C764" s="94">
        <v>695.45508434487886</v>
      </c>
      <c r="D764" s="95">
        <v>14.311814266190288</v>
      </c>
      <c r="E764" s="7"/>
    </row>
    <row r="765" spans="1:5">
      <c r="A765" s="92"/>
      <c r="B765" s="93" t="s">
        <v>78</v>
      </c>
      <c r="C765" s="94">
        <v>641.78152804628508</v>
      </c>
      <c r="D765" s="95">
        <v>13.207262748711631</v>
      </c>
      <c r="E765" s="7"/>
    </row>
    <row r="766" spans="1:5">
      <c r="A766" s="92"/>
      <c r="B766" s="93" t="s">
        <v>79</v>
      </c>
      <c r="C766" s="94">
        <v>1698.8439581644961</v>
      </c>
      <c r="D766" s="95">
        <v>34.960617506151742</v>
      </c>
      <c r="E766" s="7"/>
    </row>
    <row r="767" spans="1:5">
      <c r="A767" s="92"/>
      <c r="B767" s="93" t="s">
        <v>80</v>
      </c>
      <c r="C767" s="94">
        <v>1352.4900785461264</v>
      </c>
      <c r="D767" s="95">
        <v>27.832979061834372</v>
      </c>
      <c r="E767" s="7"/>
    </row>
    <row r="768" spans="1:5">
      <c r="A768" s="92"/>
      <c r="B768" s="93" t="s">
        <v>74</v>
      </c>
      <c r="C768" s="94">
        <v>246.85068151402902</v>
      </c>
      <c r="D768" s="95">
        <v>5.0799558229404012</v>
      </c>
      <c r="E768" s="7"/>
    </row>
    <row r="769" spans="1:5">
      <c r="A769" s="92"/>
      <c r="B769" s="93" t="s">
        <v>16</v>
      </c>
      <c r="C769" s="94">
        <v>4859.3076419933486</v>
      </c>
      <c r="D769" s="95">
        <v>100</v>
      </c>
      <c r="E769" s="7"/>
    </row>
    <row r="770" spans="1:5">
      <c r="A770" s="7"/>
      <c r="B770" s="7"/>
      <c r="C770" s="7"/>
      <c r="D770" s="18"/>
      <c r="E770" s="7"/>
    </row>
    <row r="771" spans="1:5" ht="14.45" customHeight="1">
      <c r="A771" s="6" t="s">
        <v>224</v>
      </c>
      <c r="B771" s="6"/>
      <c r="C771" s="6"/>
      <c r="D771" s="17"/>
      <c r="E771" s="7"/>
    </row>
    <row r="772" spans="1:5">
      <c r="A772" s="85" t="s">
        <v>8</v>
      </c>
      <c r="B772" s="85"/>
      <c r="C772" s="86" t="s">
        <v>67</v>
      </c>
      <c r="D772" s="87" t="s">
        <v>68</v>
      </c>
      <c r="E772" s="7"/>
    </row>
    <row r="773" spans="1:5">
      <c r="A773" s="88" t="s">
        <v>11</v>
      </c>
      <c r="B773" s="89" t="s">
        <v>76</v>
      </c>
      <c r="C773" s="90">
        <v>139.01021867538162</v>
      </c>
      <c r="D773" s="91">
        <v>2.8620915511193208</v>
      </c>
      <c r="E773" s="7"/>
    </row>
    <row r="774" spans="1:5">
      <c r="A774" s="92"/>
      <c r="B774" s="93" t="s">
        <v>77</v>
      </c>
      <c r="C774" s="94">
        <v>859.11244830641851</v>
      </c>
      <c r="D774" s="95">
        <v>17.688328981779325</v>
      </c>
      <c r="E774" s="7"/>
    </row>
    <row r="775" spans="1:5">
      <c r="A775" s="92"/>
      <c r="B775" s="93" t="s">
        <v>78</v>
      </c>
      <c r="C775" s="94">
        <v>1007.9348521722055</v>
      </c>
      <c r="D775" s="95">
        <v>20.752444330854523</v>
      </c>
      <c r="E775" s="7"/>
    </row>
    <row r="776" spans="1:5">
      <c r="A776" s="92"/>
      <c r="B776" s="93" t="s">
        <v>79</v>
      </c>
      <c r="C776" s="94">
        <v>1794.4085916849638</v>
      </c>
      <c r="D776" s="95">
        <v>36.945209628873023</v>
      </c>
      <c r="E776" s="7"/>
    </row>
    <row r="777" spans="1:5">
      <c r="A777" s="92"/>
      <c r="B777" s="93" t="s">
        <v>80</v>
      </c>
      <c r="C777" s="94">
        <v>892.78610536771032</v>
      </c>
      <c r="D777" s="95">
        <v>18.381638367871826</v>
      </c>
      <c r="E777" s="7"/>
    </row>
    <row r="778" spans="1:5">
      <c r="A778" s="92"/>
      <c r="B778" s="93" t="s">
        <v>74</v>
      </c>
      <c r="C778" s="94">
        <v>163.69299999427776</v>
      </c>
      <c r="D778" s="95">
        <v>3.3702871395019853</v>
      </c>
      <c r="E778" s="7"/>
    </row>
    <row r="779" spans="1:5">
      <c r="A779" s="92"/>
      <c r="B779" s="93" t="s">
        <v>16</v>
      </c>
      <c r="C779" s="94">
        <v>4856.9452162009575</v>
      </c>
      <c r="D779" s="95">
        <v>100</v>
      </c>
      <c r="E779" s="7"/>
    </row>
    <row r="780" spans="1:5">
      <c r="A780" s="7"/>
      <c r="B780" s="7"/>
      <c r="C780" s="7"/>
      <c r="D780" s="18"/>
      <c r="E780" s="7"/>
    </row>
    <row r="781" spans="1:5" ht="14.45" customHeight="1">
      <c r="A781" s="6" t="s">
        <v>225</v>
      </c>
      <c r="B781" s="6"/>
      <c r="C781" s="6"/>
      <c r="D781" s="17"/>
      <c r="E781" s="7"/>
    </row>
    <row r="782" spans="1:5">
      <c r="A782" s="85" t="s">
        <v>8</v>
      </c>
      <c r="B782" s="85"/>
      <c r="C782" s="86" t="s">
        <v>67</v>
      </c>
      <c r="D782" s="87" t="s">
        <v>68</v>
      </c>
      <c r="E782" s="7"/>
    </row>
    <row r="783" spans="1:5">
      <c r="A783" s="88" t="s">
        <v>11</v>
      </c>
      <c r="B783" s="89" t="s">
        <v>76</v>
      </c>
      <c r="C783" s="90">
        <v>88.049825184621952</v>
      </c>
      <c r="D783" s="91">
        <v>1.8119805781043348</v>
      </c>
      <c r="E783" s="7"/>
    </row>
    <row r="784" spans="1:5">
      <c r="A784" s="92"/>
      <c r="B784" s="93" t="s">
        <v>77</v>
      </c>
      <c r="C784" s="94">
        <v>991.7730481661539</v>
      </c>
      <c r="D784" s="95">
        <v>20.409733890968219</v>
      </c>
      <c r="E784" s="7"/>
    </row>
    <row r="785" spans="1:5">
      <c r="A785" s="92"/>
      <c r="B785" s="93" t="s">
        <v>78</v>
      </c>
      <c r="C785" s="94">
        <v>1281.0947947896952</v>
      </c>
      <c r="D785" s="95">
        <v>26.363696713788688</v>
      </c>
      <c r="E785" s="7"/>
    </row>
    <row r="786" spans="1:5">
      <c r="A786" s="92"/>
      <c r="B786" s="93" t="s">
        <v>79</v>
      </c>
      <c r="C786" s="94">
        <v>1744.1102809009899</v>
      </c>
      <c r="D786" s="95">
        <v>35.892109364649137</v>
      </c>
      <c r="E786" s="7"/>
    </row>
    <row r="787" spans="1:5">
      <c r="A787" s="92"/>
      <c r="B787" s="93" t="s">
        <v>80</v>
      </c>
      <c r="C787" s="94">
        <v>542.31650314268882</v>
      </c>
      <c r="D787" s="95">
        <v>11.160351185474413</v>
      </c>
      <c r="E787" s="7"/>
    </row>
    <row r="788" spans="1:5">
      <c r="A788" s="92"/>
      <c r="B788" s="93" t="s">
        <v>74</v>
      </c>
      <c r="C788" s="94">
        <v>211.96950783292087</v>
      </c>
      <c r="D788" s="95">
        <v>4.3621282670152111</v>
      </c>
      <c r="E788" s="7"/>
    </row>
    <row r="789" spans="1:5">
      <c r="A789" s="92"/>
      <c r="B789" s="93" t="s">
        <v>16</v>
      </c>
      <c r="C789" s="94">
        <v>4859.3139600170707</v>
      </c>
      <c r="D789" s="95">
        <v>100</v>
      </c>
      <c r="E789" s="7"/>
    </row>
    <row r="790" spans="1:5">
      <c r="A790" s="7"/>
      <c r="B790" s="7"/>
      <c r="C790" s="7"/>
      <c r="D790" s="18"/>
      <c r="E790" s="7"/>
    </row>
    <row r="791" spans="1:5" ht="14.45" customHeight="1">
      <c r="A791" s="6" t="s">
        <v>226</v>
      </c>
      <c r="B791" s="6"/>
      <c r="C791" s="6"/>
      <c r="D791" s="17"/>
      <c r="E791" s="7"/>
    </row>
    <row r="792" spans="1:5">
      <c r="A792" s="85" t="s">
        <v>8</v>
      </c>
      <c r="B792" s="85"/>
      <c r="C792" s="86" t="s">
        <v>67</v>
      </c>
      <c r="D792" s="87" t="s">
        <v>68</v>
      </c>
      <c r="E792" s="7"/>
    </row>
    <row r="793" spans="1:5">
      <c r="A793" s="88" t="s">
        <v>11</v>
      </c>
      <c r="B793" s="89" t="s">
        <v>76</v>
      </c>
      <c r="C793" s="90">
        <v>1886.6803451337209</v>
      </c>
      <c r="D793" s="91">
        <v>38.901228153547827</v>
      </c>
      <c r="E793" s="7"/>
    </row>
    <row r="794" spans="1:5">
      <c r="A794" s="92"/>
      <c r="B794" s="93" t="s">
        <v>77</v>
      </c>
      <c r="C794" s="94">
        <v>1899.3915345722869</v>
      </c>
      <c r="D794" s="95">
        <v>39.163318592836085</v>
      </c>
      <c r="E794" s="7"/>
    </row>
    <row r="795" spans="1:5">
      <c r="A795" s="92"/>
      <c r="B795" s="93" t="s">
        <v>78</v>
      </c>
      <c r="C795" s="94">
        <v>610.99795815517177</v>
      </c>
      <c r="D795" s="95">
        <v>12.598091156698604</v>
      </c>
      <c r="E795" s="7"/>
    </row>
    <row r="796" spans="1:5">
      <c r="A796" s="92"/>
      <c r="B796" s="93" t="s">
        <v>79</v>
      </c>
      <c r="C796" s="94">
        <v>208.85227760890228</v>
      </c>
      <c r="D796" s="95">
        <v>4.3062992215971656</v>
      </c>
      <c r="E796" s="7"/>
    </row>
    <row r="797" spans="1:5">
      <c r="A797" s="92"/>
      <c r="B797" s="93" t="s">
        <v>80</v>
      </c>
      <c r="C797" s="94">
        <v>135.43534212073979</v>
      </c>
      <c r="D797" s="95">
        <v>2.7925245299140937</v>
      </c>
      <c r="E797" s="7"/>
    </row>
    <row r="798" spans="1:5">
      <c r="A798" s="92"/>
      <c r="B798" s="93" t="s">
        <v>74</v>
      </c>
      <c r="C798" s="94">
        <v>108.56742829392995</v>
      </c>
      <c r="D798" s="95">
        <v>2.2385383454062393</v>
      </c>
      <c r="E798" s="7"/>
    </row>
    <row r="799" spans="1:5">
      <c r="A799" s="92"/>
      <c r="B799" s="93" t="s">
        <v>16</v>
      </c>
      <c r="C799" s="94">
        <v>4849.9248858847513</v>
      </c>
      <c r="D799" s="95">
        <v>100</v>
      </c>
      <c r="E799" s="7"/>
    </row>
  </sheetData>
  <sortState xmlns:xlrd2="http://schemas.microsoft.com/office/spreadsheetml/2017/richdata2" ref="A31:D48">
    <sortCondition descending="1" ref="D48"/>
  </sortState>
  <conditionalFormatting sqref="D3:D8">
    <cfRule type="colorScale" priority="100">
      <colorScale>
        <cfvo type="min"/>
        <cfvo type="percentile" val="50"/>
        <cfvo type="max"/>
        <color rgb="FFF8696B"/>
        <color rgb="FFFFEB84"/>
        <color rgb="FF63BE7B"/>
      </colorScale>
    </cfRule>
  </conditionalFormatting>
  <conditionalFormatting sqref="D13:D17">
    <cfRule type="colorScale" priority="99">
      <colorScale>
        <cfvo type="min"/>
        <cfvo type="percentile" val="50"/>
        <cfvo type="max"/>
        <color rgb="FFF8696B"/>
        <color rgb="FFFFEB84"/>
        <color rgb="FF63BE7B"/>
      </colorScale>
    </cfRule>
  </conditionalFormatting>
  <conditionalFormatting sqref="D22:D26">
    <cfRule type="colorScale" priority="85">
      <colorScale>
        <cfvo type="min"/>
        <cfvo type="percentile" val="50"/>
        <cfvo type="max"/>
        <color rgb="FFF8696B"/>
        <color rgb="FFFFEB84"/>
        <color rgb="FF63BE7B"/>
      </colorScale>
    </cfRule>
  </conditionalFormatting>
  <conditionalFormatting sqref="D52:D56">
    <cfRule type="colorScale" priority="83">
      <colorScale>
        <cfvo type="min"/>
        <cfvo type="percentile" val="50"/>
        <cfvo type="max"/>
        <color rgb="FFF8696B"/>
        <color rgb="FFFFEB84"/>
        <color rgb="FF63BE7B"/>
      </colorScale>
    </cfRule>
  </conditionalFormatting>
  <conditionalFormatting sqref="D61:D65">
    <cfRule type="colorScale" priority="82">
      <colorScale>
        <cfvo type="min"/>
        <cfvo type="percentile" val="50"/>
        <cfvo type="max"/>
        <color rgb="FFF8696B"/>
        <color rgb="FFFFEB84"/>
        <color rgb="FF63BE7B"/>
      </colorScale>
    </cfRule>
  </conditionalFormatting>
  <conditionalFormatting sqref="D70:D74">
    <cfRule type="colorScale" priority="81">
      <colorScale>
        <cfvo type="min"/>
        <cfvo type="percentile" val="50"/>
        <cfvo type="max"/>
        <color rgb="FFF8696B"/>
        <color rgb="FFFFEB84"/>
        <color rgb="FF63BE7B"/>
      </colorScale>
    </cfRule>
  </conditionalFormatting>
  <conditionalFormatting sqref="D79:D83">
    <cfRule type="colorScale" priority="80">
      <colorScale>
        <cfvo type="min"/>
        <cfvo type="percentile" val="50"/>
        <cfvo type="max"/>
        <color rgb="FFF8696B"/>
        <color rgb="FFFFEB84"/>
        <color rgb="FF63BE7B"/>
      </colorScale>
    </cfRule>
  </conditionalFormatting>
  <conditionalFormatting sqref="D88:D92">
    <cfRule type="colorScale" priority="79">
      <colorScale>
        <cfvo type="min"/>
        <cfvo type="percentile" val="50"/>
        <cfvo type="max"/>
        <color rgb="FFF8696B"/>
        <color rgb="FFFFEB84"/>
        <color rgb="FF63BE7B"/>
      </colorScale>
    </cfRule>
  </conditionalFormatting>
  <conditionalFormatting sqref="D97:D101">
    <cfRule type="colorScale" priority="78">
      <colorScale>
        <cfvo type="min"/>
        <cfvo type="percentile" val="50"/>
        <cfvo type="max"/>
        <color rgb="FFF8696B"/>
        <color rgb="FFFFEB84"/>
        <color rgb="FF63BE7B"/>
      </colorScale>
    </cfRule>
  </conditionalFormatting>
  <conditionalFormatting sqref="D106:D110">
    <cfRule type="colorScale" priority="77">
      <colorScale>
        <cfvo type="min"/>
        <cfvo type="percentile" val="50"/>
        <cfvo type="max"/>
        <color rgb="FFF8696B"/>
        <color rgb="FFFFEB84"/>
        <color rgb="FF63BE7B"/>
      </colorScale>
    </cfRule>
  </conditionalFormatting>
  <conditionalFormatting sqref="D115:D119">
    <cfRule type="colorScale" priority="76">
      <colorScale>
        <cfvo type="min"/>
        <cfvo type="percentile" val="50"/>
        <cfvo type="max"/>
        <color rgb="FFF8696B"/>
        <color rgb="FFFFEB84"/>
        <color rgb="FF63BE7B"/>
      </colorScale>
    </cfRule>
  </conditionalFormatting>
  <conditionalFormatting sqref="D124:D127">
    <cfRule type="colorScale" priority="75">
      <colorScale>
        <cfvo type="min"/>
        <cfvo type="percentile" val="50"/>
        <cfvo type="max"/>
        <color rgb="FFF8696B"/>
        <color rgb="FFFFEB84"/>
        <color rgb="FF63BE7B"/>
      </colorScale>
    </cfRule>
  </conditionalFormatting>
  <conditionalFormatting sqref="D132:D135">
    <cfRule type="colorScale" priority="74">
      <colorScale>
        <cfvo type="min"/>
        <cfvo type="percentile" val="50"/>
        <cfvo type="max"/>
        <color rgb="FFF8696B"/>
        <color rgb="FFFFEB84"/>
        <color rgb="FF63BE7B"/>
      </colorScale>
    </cfRule>
  </conditionalFormatting>
  <conditionalFormatting sqref="D140:D143">
    <cfRule type="colorScale" priority="73">
      <colorScale>
        <cfvo type="min"/>
        <cfvo type="percentile" val="50"/>
        <cfvo type="max"/>
        <color rgb="FFF8696B"/>
        <color rgb="FFFFEB84"/>
        <color rgb="FF63BE7B"/>
      </colorScale>
    </cfRule>
  </conditionalFormatting>
  <conditionalFormatting sqref="D148:D151">
    <cfRule type="colorScale" priority="72">
      <colorScale>
        <cfvo type="min"/>
        <cfvo type="percentile" val="50"/>
        <cfvo type="max"/>
        <color rgb="FFF8696B"/>
        <color rgb="FFFFEB84"/>
        <color rgb="FF63BE7B"/>
      </colorScale>
    </cfRule>
  </conditionalFormatting>
  <conditionalFormatting sqref="D156:D159">
    <cfRule type="colorScale" priority="71">
      <colorScale>
        <cfvo type="min"/>
        <cfvo type="percentile" val="50"/>
        <cfvo type="max"/>
        <color rgb="FFF8696B"/>
        <color rgb="FFFFEB84"/>
        <color rgb="FF63BE7B"/>
      </colorScale>
    </cfRule>
  </conditionalFormatting>
  <conditionalFormatting sqref="D164:D167">
    <cfRule type="colorScale" priority="70">
      <colorScale>
        <cfvo type="min"/>
        <cfvo type="percentile" val="50"/>
        <cfvo type="max"/>
        <color rgb="FFF8696B"/>
        <color rgb="FFFFEB84"/>
        <color rgb="FF63BE7B"/>
      </colorScale>
    </cfRule>
  </conditionalFormatting>
  <conditionalFormatting sqref="D172:D175">
    <cfRule type="colorScale" priority="69">
      <colorScale>
        <cfvo type="min"/>
        <cfvo type="percentile" val="50"/>
        <cfvo type="max"/>
        <color rgb="FFF8696B"/>
        <color rgb="FFFFEB84"/>
        <color rgb="FF63BE7B"/>
      </colorScale>
    </cfRule>
  </conditionalFormatting>
  <conditionalFormatting sqref="D180:D183">
    <cfRule type="colorScale" priority="68">
      <colorScale>
        <cfvo type="min"/>
        <cfvo type="percentile" val="50"/>
        <cfvo type="max"/>
        <color rgb="FFF8696B"/>
        <color rgb="FFFFEB84"/>
        <color rgb="FF63BE7B"/>
      </colorScale>
    </cfRule>
  </conditionalFormatting>
  <conditionalFormatting sqref="D188:D191">
    <cfRule type="colorScale" priority="67">
      <colorScale>
        <cfvo type="min"/>
        <cfvo type="percentile" val="50"/>
        <cfvo type="max"/>
        <color rgb="FFF8696B"/>
        <color rgb="FFFFEB84"/>
        <color rgb="FF63BE7B"/>
      </colorScale>
    </cfRule>
  </conditionalFormatting>
  <conditionalFormatting sqref="D196:D199">
    <cfRule type="colorScale" priority="66">
      <colorScale>
        <cfvo type="min"/>
        <cfvo type="percentile" val="50"/>
        <cfvo type="max"/>
        <color rgb="FFF8696B"/>
        <color rgb="FFFFEB84"/>
        <color rgb="FF63BE7B"/>
      </colorScale>
    </cfRule>
  </conditionalFormatting>
  <conditionalFormatting sqref="D204:D207">
    <cfRule type="colorScale" priority="65">
      <colorScale>
        <cfvo type="min"/>
        <cfvo type="percentile" val="50"/>
        <cfvo type="max"/>
        <color rgb="FFF8696B"/>
        <color rgb="FFFFEB84"/>
        <color rgb="FF63BE7B"/>
      </colorScale>
    </cfRule>
  </conditionalFormatting>
  <conditionalFormatting sqref="D212:D215">
    <cfRule type="colorScale" priority="64">
      <colorScale>
        <cfvo type="min"/>
        <cfvo type="percentile" val="50"/>
        <cfvo type="max"/>
        <color rgb="FFF8696B"/>
        <color rgb="FFFFEB84"/>
        <color rgb="FF63BE7B"/>
      </colorScale>
    </cfRule>
  </conditionalFormatting>
  <conditionalFormatting sqref="D220:D223">
    <cfRule type="colorScale" priority="63">
      <colorScale>
        <cfvo type="min"/>
        <cfvo type="percentile" val="50"/>
        <cfvo type="max"/>
        <color rgb="FFF8696B"/>
        <color rgb="FFFFEB84"/>
        <color rgb="FF63BE7B"/>
      </colorScale>
    </cfRule>
  </conditionalFormatting>
  <conditionalFormatting sqref="D228:D231">
    <cfRule type="colorScale" priority="62">
      <colorScale>
        <cfvo type="min"/>
        <cfvo type="percentile" val="50"/>
        <cfvo type="max"/>
        <color rgb="FFF8696B"/>
        <color rgb="FFFFEB84"/>
        <color rgb="FF63BE7B"/>
      </colorScale>
    </cfRule>
  </conditionalFormatting>
  <conditionalFormatting sqref="D236:D239">
    <cfRule type="colorScale" priority="61">
      <colorScale>
        <cfvo type="min"/>
        <cfvo type="percentile" val="50"/>
        <cfvo type="max"/>
        <color rgb="FFF8696B"/>
        <color rgb="FFFFEB84"/>
        <color rgb="FF63BE7B"/>
      </colorScale>
    </cfRule>
  </conditionalFormatting>
  <conditionalFormatting sqref="D244:D247">
    <cfRule type="colorScale" priority="60">
      <colorScale>
        <cfvo type="min"/>
        <cfvo type="percentile" val="50"/>
        <cfvo type="max"/>
        <color rgb="FFF8696B"/>
        <color rgb="FFFFEB84"/>
        <color rgb="FF63BE7B"/>
      </colorScale>
    </cfRule>
  </conditionalFormatting>
  <conditionalFormatting sqref="D252:D255">
    <cfRule type="colorScale" priority="59">
      <colorScale>
        <cfvo type="min"/>
        <cfvo type="percentile" val="50"/>
        <cfvo type="max"/>
        <color rgb="FFF8696B"/>
        <color rgb="FFFFEB84"/>
        <color rgb="FF63BE7B"/>
      </colorScale>
    </cfRule>
  </conditionalFormatting>
  <conditionalFormatting sqref="D260:D263">
    <cfRule type="colorScale" priority="58">
      <colorScale>
        <cfvo type="min"/>
        <cfvo type="percentile" val="50"/>
        <cfvo type="max"/>
        <color rgb="FFF8696B"/>
        <color rgb="FFFFEB84"/>
        <color rgb="FF63BE7B"/>
      </colorScale>
    </cfRule>
  </conditionalFormatting>
  <conditionalFormatting sqref="D268:D271">
    <cfRule type="colorScale" priority="57">
      <colorScale>
        <cfvo type="min"/>
        <cfvo type="percentile" val="50"/>
        <cfvo type="max"/>
        <color rgb="FFF8696B"/>
        <color rgb="FFFFEB84"/>
        <color rgb="FF63BE7B"/>
      </colorScale>
    </cfRule>
  </conditionalFormatting>
  <conditionalFormatting sqref="D276:D279">
    <cfRule type="colorScale" priority="56">
      <colorScale>
        <cfvo type="min"/>
        <cfvo type="percentile" val="50"/>
        <cfvo type="max"/>
        <color rgb="FFF8696B"/>
        <color rgb="FFFFEB84"/>
        <color rgb="FF63BE7B"/>
      </colorScale>
    </cfRule>
  </conditionalFormatting>
  <conditionalFormatting sqref="D284:D287">
    <cfRule type="colorScale" priority="55">
      <colorScale>
        <cfvo type="min"/>
        <cfvo type="percentile" val="50"/>
        <cfvo type="max"/>
        <color rgb="FFF8696B"/>
        <color rgb="FFFFEB84"/>
        <color rgb="FF63BE7B"/>
      </colorScale>
    </cfRule>
  </conditionalFormatting>
  <conditionalFormatting sqref="D292:D296">
    <cfRule type="colorScale" priority="54">
      <colorScale>
        <cfvo type="min"/>
        <cfvo type="percentile" val="50"/>
        <cfvo type="max"/>
        <color rgb="FFF8696B"/>
        <color rgb="FFFFEB84"/>
        <color rgb="FF63BE7B"/>
      </colorScale>
    </cfRule>
  </conditionalFormatting>
  <conditionalFormatting sqref="D301:D305">
    <cfRule type="colorScale" priority="53">
      <colorScale>
        <cfvo type="min"/>
        <cfvo type="percentile" val="50"/>
        <cfvo type="max"/>
        <color rgb="FFF8696B"/>
        <color rgb="FFFFEB84"/>
        <color rgb="FF63BE7B"/>
      </colorScale>
    </cfRule>
  </conditionalFormatting>
  <conditionalFormatting sqref="D310:D313">
    <cfRule type="colorScale" priority="52">
      <colorScale>
        <cfvo type="min"/>
        <cfvo type="percentile" val="50"/>
        <cfvo type="max"/>
        <color rgb="FFF8696B"/>
        <color rgb="FFFFEB84"/>
        <color rgb="FF63BE7B"/>
      </colorScale>
    </cfRule>
  </conditionalFormatting>
  <conditionalFormatting sqref="D317:D321">
    <cfRule type="colorScale" priority="51">
      <colorScale>
        <cfvo type="min"/>
        <cfvo type="percentile" val="50"/>
        <cfvo type="max"/>
        <color rgb="FFF8696B"/>
        <color rgb="FFFFEB84"/>
        <color rgb="FF63BE7B"/>
      </colorScale>
    </cfRule>
  </conditionalFormatting>
  <conditionalFormatting sqref="D326:D330">
    <cfRule type="colorScale" priority="50">
      <colorScale>
        <cfvo type="min"/>
        <cfvo type="percentile" val="50"/>
        <cfvo type="max"/>
        <color rgb="FFF8696B"/>
        <color rgb="FFFFEB84"/>
        <color rgb="FF63BE7B"/>
      </colorScale>
    </cfRule>
  </conditionalFormatting>
  <conditionalFormatting sqref="D335:D339">
    <cfRule type="colorScale" priority="49">
      <colorScale>
        <cfvo type="min"/>
        <cfvo type="percentile" val="50"/>
        <cfvo type="max"/>
        <color rgb="FFF8696B"/>
        <color rgb="FFFFEB84"/>
        <color rgb="FF63BE7B"/>
      </colorScale>
    </cfRule>
  </conditionalFormatting>
  <conditionalFormatting sqref="D31:D48">
    <cfRule type="colorScale" priority="48">
      <colorScale>
        <cfvo type="min"/>
        <cfvo type="percentile" val="50"/>
        <cfvo type="max"/>
        <color rgb="FFF8696B"/>
        <color rgb="FFFFEB84"/>
        <color rgb="FF63BE7B"/>
      </colorScale>
    </cfRule>
  </conditionalFormatting>
  <conditionalFormatting sqref="D344:D348">
    <cfRule type="colorScale" priority="47">
      <colorScale>
        <cfvo type="min"/>
        <cfvo type="percentile" val="50"/>
        <cfvo type="max"/>
        <color rgb="FFF8696B"/>
        <color rgb="FFFFEB84"/>
        <color rgb="FF63BE7B"/>
      </colorScale>
    </cfRule>
  </conditionalFormatting>
  <conditionalFormatting sqref="D353:D357">
    <cfRule type="colorScale" priority="46">
      <colorScale>
        <cfvo type="min"/>
        <cfvo type="percentile" val="50"/>
        <cfvo type="max"/>
        <color rgb="FFF8696B"/>
        <color rgb="FFFFEB84"/>
        <color rgb="FF63BE7B"/>
      </colorScale>
    </cfRule>
  </conditionalFormatting>
  <conditionalFormatting sqref="D362:D366">
    <cfRule type="colorScale" priority="45">
      <colorScale>
        <cfvo type="min"/>
        <cfvo type="percentile" val="50"/>
        <cfvo type="max"/>
        <color rgb="FFF8696B"/>
        <color rgb="FFFFEB84"/>
        <color rgb="FF63BE7B"/>
      </colorScale>
    </cfRule>
  </conditionalFormatting>
  <conditionalFormatting sqref="D371:D375">
    <cfRule type="colorScale" priority="44">
      <colorScale>
        <cfvo type="min"/>
        <cfvo type="percentile" val="50"/>
        <cfvo type="max"/>
        <color rgb="FFF8696B"/>
        <color rgb="FFFFEB84"/>
        <color rgb="FF63BE7B"/>
      </colorScale>
    </cfRule>
  </conditionalFormatting>
  <conditionalFormatting sqref="D380:D384">
    <cfRule type="colorScale" priority="43">
      <colorScale>
        <cfvo type="min"/>
        <cfvo type="percentile" val="50"/>
        <cfvo type="max"/>
        <color rgb="FFF8696B"/>
        <color rgb="FFFFEB84"/>
        <color rgb="FF63BE7B"/>
      </colorScale>
    </cfRule>
  </conditionalFormatting>
  <conditionalFormatting sqref="D389:D393">
    <cfRule type="colorScale" priority="42">
      <colorScale>
        <cfvo type="min"/>
        <cfvo type="percentile" val="50"/>
        <cfvo type="max"/>
        <color rgb="FFF8696B"/>
        <color rgb="FFFFEB84"/>
        <color rgb="FF63BE7B"/>
      </colorScale>
    </cfRule>
  </conditionalFormatting>
  <conditionalFormatting sqref="D398:D402">
    <cfRule type="colorScale" priority="41">
      <colorScale>
        <cfvo type="min"/>
        <cfvo type="percentile" val="50"/>
        <cfvo type="max"/>
        <color rgb="FFF8696B"/>
        <color rgb="FFFFEB84"/>
        <color rgb="FF63BE7B"/>
      </colorScale>
    </cfRule>
  </conditionalFormatting>
  <conditionalFormatting sqref="D407:D411">
    <cfRule type="colorScale" priority="40">
      <colorScale>
        <cfvo type="min"/>
        <cfvo type="percentile" val="50"/>
        <cfvo type="max"/>
        <color rgb="FFF8696B"/>
        <color rgb="FFFFEB84"/>
        <color rgb="FF63BE7B"/>
      </colorScale>
    </cfRule>
  </conditionalFormatting>
  <conditionalFormatting sqref="D416:D420">
    <cfRule type="colorScale" priority="39">
      <colorScale>
        <cfvo type="min"/>
        <cfvo type="percentile" val="50"/>
        <cfvo type="max"/>
        <color rgb="FFF8696B"/>
        <color rgb="FFFFEB84"/>
        <color rgb="FF63BE7B"/>
      </colorScale>
    </cfRule>
  </conditionalFormatting>
  <conditionalFormatting sqref="D425:D429">
    <cfRule type="colorScale" priority="38">
      <colorScale>
        <cfvo type="min"/>
        <cfvo type="percentile" val="50"/>
        <cfvo type="max"/>
        <color rgb="FFF8696B"/>
        <color rgb="FFFFEB84"/>
        <color rgb="FF63BE7B"/>
      </colorScale>
    </cfRule>
  </conditionalFormatting>
  <conditionalFormatting sqref="D434:D438">
    <cfRule type="colorScale" priority="37">
      <colorScale>
        <cfvo type="min"/>
        <cfvo type="percentile" val="50"/>
        <cfvo type="max"/>
        <color rgb="FFF8696B"/>
        <color rgb="FFFFEB84"/>
        <color rgb="FF63BE7B"/>
      </colorScale>
    </cfRule>
  </conditionalFormatting>
  <conditionalFormatting sqref="D443:D447">
    <cfRule type="colorScale" priority="36">
      <colorScale>
        <cfvo type="min"/>
        <cfvo type="percentile" val="50"/>
        <cfvo type="max"/>
        <color rgb="FFF8696B"/>
        <color rgb="FFFFEB84"/>
        <color rgb="FF63BE7B"/>
      </colorScale>
    </cfRule>
  </conditionalFormatting>
  <conditionalFormatting sqref="D452:D456">
    <cfRule type="colorScale" priority="35">
      <colorScale>
        <cfvo type="min"/>
        <cfvo type="percentile" val="50"/>
        <cfvo type="max"/>
        <color rgb="FFF8696B"/>
        <color rgb="FFFFEB84"/>
        <color rgb="FF63BE7B"/>
      </colorScale>
    </cfRule>
  </conditionalFormatting>
  <conditionalFormatting sqref="D461:D465">
    <cfRule type="colorScale" priority="34">
      <colorScale>
        <cfvo type="min"/>
        <cfvo type="percentile" val="50"/>
        <cfvo type="max"/>
        <color rgb="FFF8696B"/>
        <color rgb="FFFFEB84"/>
        <color rgb="FF63BE7B"/>
      </colorScale>
    </cfRule>
  </conditionalFormatting>
  <conditionalFormatting sqref="D470:D474">
    <cfRule type="colorScale" priority="33">
      <colorScale>
        <cfvo type="min"/>
        <cfvo type="percentile" val="50"/>
        <cfvo type="max"/>
        <color rgb="FFF8696B"/>
        <color rgb="FFFFEB84"/>
        <color rgb="FF63BE7B"/>
      </colorScale>
    </cfRule>
  </conditionalFormatting>
  <conditionalFormatting sqref="D479:D483">
    <cfRule type="colorScale" priority="32">
      <colorScale>
        <cfvo type="min"/>
        <cfvo type="percentile" val="50"/>
        <cfvo type="max"/>
        <color rgb="FFF8696B"/>
        <color rgb="FFFFEB84"/>
        <color rgb="FF63BE7B"/>
      </colorScale>
    </cfRule>
  </conditionalFormatting>
  <conditionalFormatting sqref="D488:D492">
    <cfRule type="colorScale" priority="31">
      <colorScale>
        <cfvo type="min"/>
        <cfvo type="percentile" val="50"/>
        <cfvo type="max"/>
        <color rgb="FFF8696B"/>
        <color rgb="FFFFEB84"/>
        <color rgb="FF63BE7B"/>
      </colorScale>
    </cfRule>
  </conditionalFormatting>
  <conditionalFormatting sqref="D497:D501">
    <cfRule type="colorScale" priority="30">
      <colorScale>
        <cfvo type="min"/>
        <cfvo type="percentile" val="50"/>
        <cfvo type="max"/>
        <color rgb="FFF8696B"/>
        <color rgb="FFFFEB84"/>
        <color rgb="FF63BE7B"/>
      </colorScale>
    </cfRule>
  </conditionalFormatting>
  <conditionalFormatting sqref="D507:D510">
    <cfRule type="colorScale" priority="29">
      <colorScale>
        <cfvo type="min"/>
        <cfvo type="percentile" val="50"/>
        <cfvo type="max"/>
        <color rgb="FFF8696B"/>
        <color rgb="FFFFEB84"/>
        <color rgb="FF63BE7B"/>
      </colorScale>
    </cfRule>
  </conditionalFormatting>
  <conditionalFormatting sqref="D515:D520">
    <cfRule type="colorScale" priority="28">
      <colorScale>
        <cfvo type="min"/>
        <cfvo type="percentile" val="50"/>
        <cfvo type="max"/>
        <color rgb="FFF8696B"/>
        <color rgb="FFFFEB84"/>
        <color rgb="FF63BE7B"/>
      </colorScale>
    </cfRule>
  </conditionalFormatting>
  <conditionalFormatting sqref="D525:D530">
    <cfRule type="colorScale" priority="27">
      <colorScale>
        <cfvo type="min"/>
        <cfvo type="percentile" val="50"/>
        <cfvo type="max"/>
        <color rgb="FFF8696B"/>
        <color rgb="FFFFEB84"/>
        <color rgb="FF63BE7B"/>
      </colorScale>
    </cfRule>
  </conditionalFormatting>
  <conditionalFormatting sqref="D535:D540">
    <cfRule type="colorScale" priority="26">
      <colorScale>
        <cfvo type="min"/>
        <cfvo type="percentile" val="50"/>
        <cfvo type="max"/>
        <color rgb="FFF8696B"/>
        <color rgb="FFFFEB84"/>
        <color rgb="FF63BE7B"/>
      </colorScale>
    </cfRule>
  </conditionalFormatting>
  <conditionalFormatting sqref="D545:D550">
    <cfRule type="colorScale" priority="25">
      <colorScale>
        <cfvo type="min"/>
        <cfvo type="percentile" val="50"/>
        <cfvo type="max"/>
        <color rgb="FFF8696B"/>
        <color rgb="FFFFEB84"/>
        <color rgb="FF63BE7B"/>
      </colorScale>
    </cfRule>
  </conditionalFormatting>
  <conditionalFormatting sqref="D555:D560">
    <cfRule type="colorScale" priority="24">
      <colorScale>
        <cfvo type="min"/>
        <cfvo type="percentile" val="50"/>
        <cfvo type="max"/>
        <color rgb="FFF8696B"/>
        <color rgb="FFFFEB84"/>
        <color rgb="FF63BE7B"/>
      </colorScale>
    </cfRule>
  </conditionalFormatting>
  <conditionalFormatting sqref="D565:D570">
    <cfRule type="colorScale" priority="23">
      <colorScale>
        <cfvo type="min"/>
        <cfvo type="percentile" val="50"/>
        <cfvo type="max"/>
        <color rgb="FFF8696B"/>
        <color rgb="FFFFEB84"/>
        <color rgb="FF63BE7B"/>
      </colorScale>
    </cfRule>
  </conditionalFormatting>
  <conditionalFormatting sqref="D575:D580">
    <cfRule type="colorScale" priority="22">
      <colorScale>
        <cfvo type="min"/>
        <cfvo type="percentile" val="50"/>
        <cfvo type="max"/>
        <color rgb="FFF8696B"/>
        <color rgb="FFFFEB84"/>
        <color rgb="FF63BE7B"/>
      </colorScale>
    </cfRule>
  </conditionalFormatting>
  <conditionalFormatting sqref="D585:D590">
    <cfRule type="colorScale" priority="21">
      <colorScale>
        <cfvo type="min"/>
        <cfvo type="percentile" val="50"/>
        <cfvo type="max"/>
        <color rgb="FFF8696B"/>
        <color rgb="FFFFEB84"/>
        <color rgb="FF63BE7B"/>
      </colorScale>
    </cfRule>
  </conditionalFormatting>
  <conditionalFormatting sqref="D595:D606">
    <cfRule type="colorScale" priority="20">
      <colorScale>
        <cfvo type="min"/>
        <cfvo type="percentile" val="50"/>
        <cfvo type="max"/>
        <color rgb="FFF8696B"/>
        <color rgb="FFFFEB84"/>
        <color rgb="FF63BE7B"/>
      </colorScale>
    </cfRule>
  </conditionalFormatting>
  <conditionalFormatting sqref="D611:D618">
    <cfRule type="colorScale" priority="19">
      <colorScale>
        <cfvo type="min"/>
        <cfvo type="percentile" val="50"/>
        <cfvo type="max"/>
        <color rgb="FFF8696B"/>
        <color rgb="FFFFEB84"/>
        <color rgb="FF63BE7B"/>
      </colorScale>
    </cfRule>
  </conditionalFormatting>
  <conditionalFormatting sqref="D623:D628">
    <cfRule type="colorScale" priority="18">
      <colorScale>
        <cfvo type="min"/>
        <cfvo type="percentile" val="50"/>
        <cfvo type="max"/>
        <color rgb="FFF8696B"/>
        <color rgb="FFFFEB84"/>
        <color rgb="FF63BE7B"/>
      </colorScale>
    </cfRule>
  </conditionalFormatting>
  <conditionalFormatting sqref="D633:D638">
    <cfRule type="colorScale" priority="17">
      <colorScale>
        <cfvo type="min"/>
        <cfvo type="percentile" val="50"/>
        <cfvo type="max"/>
        <color rgb="FFF8696B"/>
        <color rgb="FFFFEB84"/>
        <color rgb="FF63BE7B"/>
      </colorScale>
    </cfRule>
  </conditionalFormatting>
  <conditionalFormatting sqref="D643:D648">
    <cfRule type="colorScale" priority="16">
      <colorScale>
        <cfvo type="min"/>
        <cfvo type="percentile" val="50"/>
        <cfvo type="max"/>
        <color rgb="FFF8696B"/>
        <color rgb="FFFFEB84"/>
        <color rgb="FF63BE7B"/>
      </colorScale>
    </cfRule>
  </conditionalFormatting>
  <conditionalFormatting sqref="D653:D658">
    <cfRule type="colorScale" priority="15">
      <colorScale>
        <cfvo type="min"/>
        <cfvo type="percentile" val="50"/>
        <cfvo type="max"/>
        <color rgb="FFF8696B"/>
        <color rgb="FFFFEB84"/>
        <color rgb="FF63BE7B"/>
      </colorScale>
    </cfRule>
  </conditionalFormatting>
  <conditionalFormatting sqref="D663:D668">
    <cfRule type="colorScale" priority="14">
      <colorScale>
        <cfvo type="min"/>
        <cfvo type="percentile" val="50"/>
        <cfvo type="max"/>
        <color rgb="FFF8696B"/>
        <color rgb="FFFFEB84"/>
        <color rgb="FF63BE7B"/>
      </colorScale>
    </cfRule>
  </conditionalFormatting>
  <conditionalFormatting sqref="D673:D678">
    <cfRule type="colorScale" priority="13">
      <colorScale>
        <cfvo type="min"/>
        <cfvo type="percentile" val="50"/>
        <cfvo type="max"/>
        <color rgb="FFF8696B"/>
        <color rgb="FFFFEB84"/>
        <color rgb="FF63BE7B"/>
      </colorScale>
    </cfRule>
  </conditionalFormatting>
  <conditionalFormatting sqref="D683:D688">
    <cfRule type="colorScale" priority="12">
      <colorScale>
        <cfvo type="min"/>
        <cfvo type="percentile" val="50"/>
        <cfvo type="max"/>
        <color rgb="FFF8696B"/>
        <color rgb="FFFFEB84"/>
        <color rgb="FF63BE7B"/>
      </colorScale>
    </cfRule>
  </conditionalFormatting>
  <conditionalFormatting sqref="D693:D698">
    <cfRule type="colorScale" priority="11">
      <colorScale>
        <cfvo type="min"/>
        <cfvo type="percentile" val="50"/>
        <cfvo type="max"/>
        <color rgb="FFF8696B"/>
        <color rgb="FFFFEB84"/>
        <color rgb="FF63BE7B"/>
      </colorScale>
    </cfRule>
  </conditionalFormatting>
  <conditionalFormatting sqref="D703:D708">
    <cfRule type="colorScale" priority="10">
      <colorScale>
        <cfvo type="min"/>
        <cfvo type="percentile" val="50"/>
        <cfvo type="max"/>
        <color rgb="FFF8696B"/>
        <color rgb="FFFFEB84"/>
        <color rgb="FF63BE7B"/>
      </colorScale>
    </cfRule>
  </conditionalFormatting>
  <conditionalFormatting sqref="D713:D718">
    <cfRule type="colorScale" priority="9">
      <colorScale>
        <cfvo type="min"/>
        <cfvo type="percentile" val="50"/>
        <cfvo type="max"/>
        <color rgb="FFF8696B"/>
        <color rgb="FFFFEB84"/>
        <color rgb="FF63BE7B"/>
      </colorScale>
    </cfRule>
  </conditionalFormatting>
  <conditionalFormatting sqref="D723:D728">
    <cfRule type="colorScale" priority="8">
      <colorScale>
        <cfvo type="min"/>
        <cfvo type="percentile" val="50"/>
        <cfvo type="max"/>
        <color rgb="FFF8696B"/>
        <color rgb="FFFFEB84"/>
        <color rgb="FF63BE7B"/>
      </colorScale>
    </cfRule>
  </conditionalFormatting>
  <conditionalFormatting sqref="D733:D738">
    <cfRule type="colorScale" priority="7">
      <colorScale>
        <cfvo type="min"/>
        <cfvo type="percentile" val="50"/>
        <cfvo type="max"/>
        <color rgb="FFF8696B"/>
        <color rgb="FFFFEB84"/>
        <color rgb="FF63BE7B"/>
      </colorScale>
    </cfRule>
  </conditionalFormatting>
  <conditionalFormatting sqref="D743:D748">
    <cfRule type="colorScale" priority="6">
      <colorScale>
        <cfvo type="min"/>
        <cfvo type="percentile" val="50"/>
        <cfvo type="max"/>
        <color rgb="FFF8696B"/>
        <color rgb="FFFFEB84"/>
        <color rgb="FF63BE7B"/>
      </colorScale>
    </cfRule>
  </conditionalFormatting>
  <conditionalFormatting sqref="D753:D758">
    <cfRule type="colorScale" priority="5">
      <colorScale>
        <cfvo type="min"/>
        <cfvo type="percentile" val="50"/>
        <cfvo type="max"/>
        <color rgb="FFF8696B"/>
        <color rgb="FFFFEB84"/>
        <color rgb="FF63BE7B"/>
      </colorScale>
    </cfRule>
  </conditionalFormatting>
  <conditionalFormatting sqref="D763:D768">
    <cfRule type="colorScale" priority="4">
      <colorScale>
        <cfvo type="min"/>
        <cfvo type="percentile" val="50"/>
        <cfvo type="max"/>
        <color rgb="FFF8696B"/>
        <color rgb="FFFFEB84"/>
        <color rgb="FF63BE7B"/>
      </colorScale>
    </cfRule>
  </conditionalFormatting>
  <conditionalFormatting sqref="D773:D778">
    <cfRule type="colorScale" priority="3">
      <colorScale>
        <cfvo type="min"/>
        <cfvo type="percentile" val="50"/>
        <cfvo type="max"/>
        <color rgb="FFF8696B"/>
        <color rgb="FFFFEB84"/>
        <color rgb="FF63BE7B"/>
      </colorScale>
    </cfRule>
  </conditionalFormatting>
  <conditionalFormatting sqref="D783:D788">
    <cfRule type="colorScale" priority="2">
      <colorScale>
        <cfvo type="min"/>
        <cfvo type="percentile" val="50"/>
        <cfvo type="max"/>
        <color rgb="FFF8696B"/>
        <color rgb="FFFFEB84"/>
        <color rgb="FF63BE7B"/>
      </colorScale>
    </cfRule>
  </conditionalFormatting>
  <conditionalFormatting sqref="D793:D798">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3F5D-48B9-4B3E-AFC1-498E50645D36}">
  <dimension ref="A1:AA624"/>
  <sheetViews>
    <sheetView tabSelected="1" topLeftCell="A385" zoomScale="70" zoomScaleNormal="70" workbookViewId="0">
      <selection activeCell="P416" sqref="P416"/>
    </sheetView>
  </sheetViews>
  <sheetFormatPr defaultRowHeight="14.45"/>
  <cols>
    <col min="2" max="2" width="21.7109375" customWidth="1"/>
  </cols>
  <sheetData>
    <row r="1" spans="1:27">
      <c r="A1" s="9" t="s">
        <v>227</v>
      </c>
      <c r="B1" s="9"/>
      <c r="C1" s="9"/>
      <c r="D1" s="9"/>
      <c r="E1" s="9"/>
      <c r="F1" s="9"/>
      <c r="G1" s="9"/>
      <c r="H1" s="9"/>
      <c r="I1" s="9"/>
      <c r="J1" s="9"/>
      <c r="K1" s="9"/>
      <c r="L1" s="9"/>
      <c r="M1" s="9"/>
      <c r="N1" s="9"/>
      <c r="O1" s="9"/>
      <c r="P1" s="9"/>
      <c r="Q1" s="9"/>
      <c r="R1" s="9"/>
      <c r="S1" s="9"/>
      <c r="T1" s="9"/>
      <c r="U1" s="9"/>
      <c r="V1" s="9"/>
      <c r="W1" s="9"/>
      <c r="X1" s="9"/>
      <c r="Y1" s="9"/>
      <c r="Z1" s="9"/>
      <c r="AA1" s="8"/>
    </row>
    <row r="2" spans="1:27">
      <c r="A2" s="96" t="s">
        <v>8</v>
      </c>
      <c r="B2" s="96"/>
      <c r="C2" s="97" t="s">
        <v>228</v>
      </c>
      <c r="D2" s="98"/>
      <c r="E2" s="98"/>
      <c r="F2" s="98"/>
      <c r="G2" s="97" t="s">
        <v>17</v>
      </c>
      <c r="H2" s="98"/>
      <c r="I2" s="97" t="s">
        <v>20</v>
      </c>
      <c r="J2" s="98"/>
      <c r="K2" s="98"/>
      <c r="L2" s="97" t="s">
        <v>24</v>
      </c>
      <c r="M2" s="98"/>
      <c r="N2" s="98"/>
      <c r="O2" s="97" t="s">
        <v>29</v>
      </c>
      <c r="P2" s="98"/>
      <c r="Q2" s="98"/>
      <c r="R2" s="98"/>
      <c r="S2" s="98"/>
      <c r="T2" s="98"/>
      <c r="U2" s="98"/>
      <c r="V2" s="98"/>
      <c r="W2" s="98"/>
      <c r="X2" s="98"/>
      <c r="Y2" s="98"/>
      <c r="Z2" s="98"/>
      <c r="AA2" s="8"/>
    </row>
    <row r="3" spans="1:27">
      <c r="A3" s="99"/>
      <c r="B3" s="99"/>
      <c r="C3" s="100" t="s">
        <v>12</v>
      </c>
      <c r="D3" s="101" t="s">
        <v>13</v>
      </c>
      <c r="E3" s="101" t="s">
        <v>14</v>
      </c>
      <c r="F3" s="101" t="s">
        <v>15</v>
      </c>
      <c r="G3" s="100" t="s">
        <v>18</v>
      </c>
      <c r="H3" s="101" t="s">
        <v>19</v>
      </c>
      <c r="I3" s="102" t="s">
        <v>21</v>
      </c>
      <c r="J3" s="103" t="s">
        <v>22</v>
      </c>
      <c r="K3" s="103" t="s">
        <v>23</v>
      </c>
      <c r="L3" s="102" t="s">
        <v>25</v>
      </c>
      <c r="M3" s="103" t="s">
        <v>27</v>
      </c>
      <c r="N3" s="103" t="s">
        <v>28</v>
      </c>
      <c r="O3" s="100" t="s">
        <v>30</v>
      </c>
      <c r="P3" s="101" t="s">
        <v>31</v>
      </c>
      <c r="Q3" s="101" t="s">
        <v>32</v>
      </c>
      <c r="R3" s="101" t="s">
        <v>33</v>
      </c>
      <c r="S3" s="101" t="s">
        <v>34</v>
      </c>
      <c r="T3" s="101" t="s">
        <v>35</v>
      </c>
      <c r="U3" s="101" t="s">
        <v>36</v>
      </c>
      <c r="V3" s="101" t="s">
        <v>37</v>
      </c>
      <c r="W3" s="101" t="s">
        <v>38</v>
      </c>
      <c r="X3" s="101" t="s">
        <v>39</v>
      </c>
      <c r="Y3" s="101" t="s">
        <v>40</v>
      </c>
      <c r="Z3" s="101" t="s">
        <v>41</v>
      </c>
      <c r="AA3" s="8"/>
    </row>
    <row r="4" spans="1:27">
      <c r="A4" s="104" t="s">
        <v>66</v>
      </c>
      <c r="B4" s="105" t="s">
        <v>69</v>
      </c>
      <c r="C4" s="106">
        <v>0.12848158131176998</v>
      </c>
      <c r="D4" s="107">
        <v>0.21937321937321935</v>
      </c>
      <c r="E4" s="107">
        <v>0.21098901098901099</v>
      </c>
      <c r="F4" s="107">
        <v>0.27470059880239522</v>
      </c>
      <c r="G4" s="106">
        <v>0.20579029733959314</v>
      </c>
      <c r="H4" s="107">
        <v>0.21765469493725656</v>
      </c>
      <c r="I4" s="106">
        <v>0.22857142857142856</v>
      </c>
      <c r="J4" s="107">
        <v>0.20385157350868952</v>
      </c>
      <c r="K4" s="107">
        <v>0.21000617665225449</v>
      </c>
      <c r="L4" s="106">
        <v>0.21683937823834196</v>
      </c>
      <c r="M4" s="107">
        <v>0.20496894409937888</v>
      </c>
      <c r="N4" s="107">
        <v>0.17748091603053434</v>
      </c>
      <c r="O4" s="106">
        <v>0.22222222222222221</v>
      </c>
      <c r="P4" s="107">
        <v>0.25185185185185183</v>
      </c>
      <c r="Q4" s="107">
        <v>0.22395833333333337</v>
      </c>
      <c r="R4" s="107">
        <v>0.27574750830564781</v>
      </c>
      <c r="S4" s="106">
        <v>0.24</v>
      </c>
      <c r="T4" s="107">
        <v>0.2643312101910828</v>
      </c>
      <c r="U4" s="106">
        <v>0.18975069252077559</v>
      </c>
      <c r="V4" s="107">
        <v>0.17692307692307693</v>
      </c>
      <c r="W4" s="107">
        <v>0.2347560975609756</v>
      </c>
      <c r="X4" s="106">
        <v>0.18528610354223432</v>
      </c>
      <c r="Y4" s="107">
        <v>0.31707317073170732</v>
      </c>
      <c r="Z4" s="107">
        <v>0.17041800643086816</v>
      </c>
      <c r="AA4" s="8"/>
    </row>
    <row r="5" spans="1:27">
      <c r="A5" s="108"/>
      <c r="B5" s="109" t="s">
        <v>70</v>
      </c>
      <c r="C5" s="110">
        <v>0.54447439353099736</v>
      </c>
      <c r="D5" s="111">
        <v>0.45489078822412155</v>
      </c>
      <c r="E5" s="111">
        <v>0.43663003663003663</v>
      </c>
      <c r="F5" s="111">
        <v>0.48053892215568861</v>
      </c>
      <c r="G5" s="110">
        <v>0.48278560250391239</v>
      </c>
      <c r="H5" s="111">
        <v>0.47122457810471657</v>
      </c>
      <c r="I5" s="110">
        <v>0.4375</v>
      </c>
      <c r="J5" s="111">
        <v>0.49788633161108498</v>
      </c>
      <c r="K5" s="111">
        <v>0.47745521927115503</v>
      </c>
      <c r="L5" s="110">
        <v>0.47202072538860101</v>
      </c>
      <c r="M5" s="111">
        <v>0.46583850931677018</v>
      </c>
      <c r="N5" s="111">
        <v>0.52671755725190839</v>
      </c>
      <c r="O5" s="110">
        <v>0.50877192982456143</v>
      </c>
      <c r="P5" s="111">
        <v>0.51851851851851849</v>
      </c>
      <c r="Q5" s="111">
        <v>0.43229166666666674</v>
      </c>
      <c r="R5" s="111">
        <v>0.44186046511627908</v>
      </c>
      <c r="S5" s="110">
        <v>0.495</v>
      </c>
      <c r="T5" s="111">
        <v>0.42356687898089179</v>
      </c>
      <c r="U5" s="110">
        <v>0.48337950138504154</v>
      </c>
      <c r="V5" s="111">
        <v>0.52820512820512822</v>
      </c>
      <c r="W5" s="111">
        <v>0.4359756097560975</v>
      </c>
      <c r="X5" s="110">
        <v>0.43324250681198911</v>
      </c>
      <c r="Y5" s="111">
        <v>0.46341463414634149</v>
      </c>
      <c r="Z5" s="111">
        <v>0.49839228295819937</v>
      </c>
      <c r="AA5" s="8"/>
    </row>
    <row r="6" spans="1:27">
      <c r="A6" s="108"/>
      <c r="B6" s="109" t="s">
        <v>71</v>
      </c>
      <c r="C6" s="110">
        <v>0.25336927223719674</v>
      </c>
      <c r="D6" s="111">
        <v>0.22222222222222221</v>
      </c>
      <c r="E6" s="111">
        <v>0.2542124542124542</v>
      </c>
      <c r="F6" s="111">
        <v>0.18937125748502998</v>
      </c>
      <c r="G6" s="110">
        <v>0.21205007824726135</v>
      </c>
      <c r="H6" s="111">
        <v>0.24794461272176543</v>
      </c>
      <c r="I6" s="110">
        <v>0.2544642857142857</v>
      </c>
      <c r="J6" s="111">
        <v>0.2226397369657116</v>
      </c>
      <c r="K6" s="111">
        <v>0.21988882025941942</v>
      </c>
      <c r="L6" s="110">
        <v>0.22746113989637309</v>
      </c>
      <c r="M6" s="111">
        <v>0.2484472049689441</v>
      </c>
      <c r="N6" s="111">
        <v>0.22328244274809161</v>
      </c>
      <c r="O6" s="110">
        <v>0.23391812865497072</v>
      </c>
      <c r="P6" s="111">
        <v>0.17037037037037039</v>
      </c>
      <c r="Q6" s="111">
        <v>0.22395833333333337</v>
      </c>
      <c r="R6" s="111">
        <v>0.2009966777408638</v>
      </c>
      <c r="S6" s="110">
        <v>0.17499999999999999</v>
      </c>
      <c r="T6" s="111">
        <v>0.21974522292993628</v>
      </c>
      <c r="U6" s="110">
        <v>0.26454293628808867</v>
      </c>
      <c r="V6" s="111">
        <v>0.22435897435897437</v>
      </c>
      <c r="W6" s="111">
        <v>0.20426829268292682</v>
      </c>
      <c r="X6" s="110">
        <v>0.28337874659400547</v>
      </c>
      <c r="Y6" s="111">
        <v>0.16260162601626013</v>
      </c>
      <c r="Z6" s="111">
        <v>0.2422293676312969</v>
      </c>
      <c r="AA6" s="8"/>
    </row>
    <row r="7" spans="1:27">
      <c r="A7" s="108"/>
      <c r="B7" s="109" t="s">
        <v>72</v>
      </c>
      <c r="C7" s="110">
        <v>3.6837376460017966E-2</v>
      </c>
      <c r="D7" s="111">
        <v>4.5584045584045586E-2</v>
      </c>
      <c r="E7" s="111">
        <v>5.2014652014652017E-2</v>
      </c>
      <c r="F7" s="111">
        <v>2.8443113772455089E-2</v>
      </c>
      <c r="G7" s="110">
        <v>5.0078247261345854E-2</v>
      </c>
      <c r="H7" s="111">
        <v>3.0289917784508867E-2</v>
      </c>
      <c r="I7" s="110">
        <v>3.3928571428571426E-2</v>
      </c>
      <c r="J7" s="111">
        <v>4.3682480037576327E-2</v>
      </c>
      <c r="K7" s="111">
        <v>4.1383570105003091E-2</v>
      </c>
      <c r="L7" s="110">
        <v>4.1709844559585492E-2</v>
      </c>
      <c r="M7" s="111">
        <v>3.1055900621118012E-2</v>
      </c>
      <c r="N7" s="111">
        <v>4.3893129770992363E-2</v>
      </c>
      <c r="O7" s="110">
        <v>2.3391812865497075E-2</v>
      </c>
      <c r="P7" s="111">
        <v>5.185185185185185E-2</v>
      </c>
      <c r="Q7" s="111">
        <v>6.25E-2</v>
      </c>
      <c r="R7" s="111">
        <v>4.4850498338870427E-2</v>
      </c>
      <c r="S7" s="110">
        <v>3.5000000000000003E-2</v>
      </c>
      <c r="T7" s="111">
        <v>1.9108280254777069E-2</v>
      </c>
      <c r="U7" s="110">
        <v>2.7700831024930747E-2</v>
      </c>
      <c r="V7" s="111">
        <v>3.3333333333333333E-2</v>
      </c>
      <c r="W7" s="111">
        <v>8.8414634146341473E-2</v>
      </c>
      <c r="X7" s="110">
        <v>3.8147138964577658E-2</v>
      </c>
      <c r="Y7" s="111">
        <v>1.6260162601626018E-2</v>
      </c>
      <c r="Z7" s="111">
        <v>4.7159699892818867E-2</v>
      </c>
      <c r="AA7" s="8"/>
    </row>
    <row r="8" spans="1:27">
      <c r="A8" s="108"/>
      <c r="B8" s="109" t="s">
        <v>73</v>
      </c>
      <c r="C8" s="110">
        <v>5.3908355795148251E-3</v>
      </c>
      <c r="D8" s="111">
        <v>3.5137701804368468E-2</v>
      </c>
      <c r="E8" s="111">
        <v>2.7838827838827841E-2</v>
      </c>
      <c r="F8" s="111">
        <v>1.4970059880239521E-2</v>
      </c>
      <c r="G8" s="110">
        <v>3.1690140845070422E-2</v>
      </c>
      <c r="H8" s="111">
        <v>9.0869753353526612E-3</v>
      </c>
      <c r="I8" s="110">
        <v>1.7857142857142856E-2</v>
      </c>
      <c r="J8" s="111">
        <v>1.6909347111319868E-2</v>
      </c>
      <c r="K8" s="111">
        <v>2.8412600370599134E-2</v>
      </c>
      <c r="L8" s="110">
        <v>2.2020725388601035E-2</v>
      </c>
      <c r="M8" s="111">
        <v>1.6563146997929608E-2</v>
      </c>
      <c r="N8" s="111">
        <v>1.717557251908397E-2</v>
      </c>
      <c r="O8" s="106">
        <v>1.1695906432748537E-2</v>
      </c>
      <c r="P8" s="107"/>
      <c r="Q8" s="107">
        <v>5.2083333333333322E-3</v>
      </c>
      <c r="R8" s="107">
        <v>2.1594684385382056E-2</v>
      </c>
      <c r="S8" s="106">
        <v>5.5E-2</v>
      </c>
      <c r="T8" s="107">
        <v>1.9108280254777069E-2</v>
      </c>
      <c r="U8" s="106">
        <v>2.2160664819944598E-2</v>
      </c>
      <c r="V8" s="107">
        <v>1.282051282051282E-2</v>
      </c>
      <c r="W8" s="107">
        <v>3.048780487804878E-2</v>
      </c>
      <c r="X8" s="106">
        <v>2.7247956403269755E-2</v>
      </c>
      <c r="Y8" s="107">
        <v>8.130081300813009E-3</v>
      </c>
      <c r="Z8" s="107">
        <v>2.3579849946409433E-2</v>
      </c>
      <c r="AA8" s="8"/>
    </row>
    <row r="9" spans="1:27">
      <c r="A9" s="108"/>
      <c r="B9" s="109" t="s">
        <v>74</v>
      </c>
      <c r="C9" s="110">
        <v>3.1446540880503145E-2</v>
      </c>
      <c r="D9" s="111">
        <v>2.2792022792022793E-2</v>
      </c>
      <c r="E9" s="111">
        <v>1.8315018315018316E-2</v>
      </c>
      <c r="F9" s="111">
        <v>1.1976047904191617E-2</v>
      </c>
      <c r="G9" s="110">
        <v>1.7605633802816902E-2</v>
      </c>
      <c r="H9" s="111">
        <v>2.3799221116399826E-2</v>
      </c>
      <c r="I9" s="110">
        <v>2.7678571428571427E-2</v>
      </c>
      <c r="J9" s="111">
        <v>1.5030530765617662E-2</v>
      </c>
      <c r="K9" s="111">
        <v>2.2853613341568869E-2</v>
      </c>
      <c r="L9" s="110">
        <v>1.9948186528497409E-2</v>
      </c>
      <c r="M9" s="111">
        <v>3.3126293995859216E-2</v>
      </c>
      <c r="N9" s="111">
        <v>1.1450381679389311E-2</v>
      </c>
      <c r="O9" s="106"/>
      <c r="P9" s="107">
        <v>7.4074074074074077E-3</v>
      </c>
      <c r="Q9" s="107">
        <v>5.2083333333333343E-2</v>
      </c>
      <c r="R9" s="107">
        <v>1.4950166112956811E-2</v>
      </c>
      <c r="S9" s="106"/>
      <c r="T9" s="107">
        <v>5.4140127388535034E-2</v>
      </c>
      <c r="U9" s="106">
        <v>1.2465373961218837E-2</v>
      </c>
      <c r="V9" s="107">
        <v>2.4358974358974363E-2</v>
      </c>
      <c r="W9" s="107">
        <v>6.0975609756097563E-3</v>
      </c>
      <c r="X9" s="106">
        <v>3.2697547683923703E-2</v>
      </c>
      <c r="Y9" s="107">
        <v>3.2520325203252036E-2</v>
      </c>
      <c r="Z9" s="107">
        <v>1.8220793140407289E-2</v>
      </c>
      <c r="AA9" s="8"/>
    </row>
    <row r="10" spans="1:27">
      <c r="A10" s="112" t="s">
        <v>16</v>
      </c>
      <c r="B10" s="112"/>
      <c r="C10" s="113">
        <v>1</v>
      </c>
      <c r="D10" s="114">
        <v>1</v>
      </c>
      <c r="E10" s="114">
        <v>1</v>
      </c>
      <c r="F10" s="114">
        <v>1</v>
      </c>
      <c r="G10" s="113">
        <v>1</v>
      </c>
      <c r="H10" s="114">
        <v>1</v>
      </c>
      <c r="I10" s="113">
        <v>1</v>
      </c>
      <c r="J10" s="114">
        <v>1</v>
      </c>
      <c r="K10" s="114">
        <v>1</v>
      </c>
      <c r="L10" s="113">
        <v>1</v>
      </c>
      <c r="M10" s="114">
        <v>1</v>
      </c>
      <c r="N10" s="114">
        <v>1</v>
      </c>
      <c r="O10" s="113">
        <v>1</v>
      </c>
      <c r="P10" s="114">
        <v>1</v>
      </c>
      <c r="Q10" s="114">
        <v>1</v>
      </c>
      <c r="R10" s="114">
        <v>1</v>
      </c>
      <c r="S10" s="114">
        <v>1</v>
      </c>
      <c r="T10" s="114">
        <v>1</v>
      </c>
      <c r="U10" s="114">
        <v>1</v>
      </c>
      <c r="V10" s="114">
        <v>1</v>
      </c>
      <c r="W10" s="114">
        <v>1</v>
      </c>
      <c r="X10" s="114">
        <v>1</v>
      </c>
      <c r="Y10" s="114">
        <v>1</v>
      </c>
      <c r="Z10" s="114">
        <v>1</v>
      </c>
      <c r="AA10" s="8"/>
    </row>
    <row r="11" spans="1:27">
      <c r="A11" s="8"/>
      <c r="B11" s="8"/>
      <c r="C11" s="12"/>
      <c r="D11" s="12"/>
      <c r="E11" s="12"/>
      <c r="F11" s="12"/>
      <c r="G11" s="12"/>
      <c r="H11" s="12"/>
      <c r="I11" s="12"/>
      <c r="J11" s="12"/>
      <c r="K11" s="12"/>
      <c r="L11" s="12"/>
      <c r="M11" s="12"/>
      <c r="N11" s="12"/>
      <c r="O11" s="12"/>
      <c r="P11" s="12"/>
      <c r="Q11" s="12"/>
      <c r="R11" s="12"/>
      <c r="S11" s="12"/>
      <c r="T11" s="12"/>
      <c r="U11" s="12"/>
      <c r="V11" s="12"/>
      <c r="W11" s="12"/>
      <c r="X11" s="12"/>
      <c r="Y11" s="12"/>
      <c r="Z11" s="12"/>
      <c r="AA11" s="8"/>
    </row>
    <row r="12" spans="1:27">
      <c r="A12" s="9" t="s">
        <v>229</v>
      </c>
      <c r="B12" s="9"/>
      <c r="C12" s="13"/>
      <c r="D12" s="13"/>
      <c r="E12" s="13"/>
      <c r="F12" s="13"/>
      <c r="G12" s="13"/>
      <c r="H12" s="13"/>
      <c r="I12" s="13"/>
      <c r="J12" s="13"/>
      <c r="K12" s="13"/>
      <c r="L12" s="13"/>
      <c r="M12" s="13"/>
      <c r="N12" s="13"/>
      <c r="O12" s="13"/>
      <c r="P12" s="13"/>
      <c r="Q12" s="13"/>
      <c r="R12" s="13"/>
      <c r="S12" s="13"/>
      <c r="T12" s="13"/>
      <c r="U12" s="13"/>
      <c r="V12" s="13"/>
      <c r="W12" s="13"/>
      <c r="X12" s="13"/>
      <c r="Y12" s="13"/>
      <c r="Z12" s="13"/>
      <c r="AA12" s="8"/>
    </row>
    <row r="13" spans="1:27">
      <c r="A13" s="96" t="s">
        <v>8</v>
      </c>
      <c r="B13" s="96"/>
      <c r="C13" s="115" t="s">
        <v>7</v>
      </c>
      <c r="D13" s="116"/>
      <c r="E13" s="116"/>
      <c r="F13" s="116"/>
      <c r="G13" s="115" t="s">
        <v>17</v>
      </c>
      <c r="H13" s="116"/>
      <c r="I13" s="115" t="s">
        <v>20</v>
      </c>
      <c r="J13" s="116"/>
      <c r="K13" s="116"/>
      <c r="L13" s="115" t="s">
        <v>24</v>
      </c>
      <c r="M13" s="116"/>
      <c r="N13" s="116"/>
      <c r="O13" s="115" t="s">
        <v>29</v>
      </c>
      <c r="P13" s="116"/>
      <c r="Q13" s="116"/>
      <c r="R13" s="116"/>
      <c r="S13" s="116"/>
      <c r="T13" s="116"/>
      <c r="U13" s="116"/>
      <c r="V13" s="116"/>
      <c r="W13" s="116"/>
      <c r="X13" s="116"/>
      <c r="Y13" s="116"/>
      <c r="Z13" s="116"/>
      <c r="AA13" s="8"/>
    </row>
    <row r="14" spans="1:27">
      <c r="A14" s="99"/>
      <c r="B14" s="99"/>
      <c r="C14" s="117" t="s">
        <v>12</v>
      </c>
      <c r="D14" s="118" t="s">
        <v>13</v>
      </c>
      <c r="E14" s="118" t="s">
        <v>14</v>
      </c>
      <c r="F14" s="118" t="s">
        <v>15</v>
      </c>
      <c r="G14" s="117" t="s">
        <v>18</v>
      </c>
      <c r="H14" s="118" t="s">
        <v>19</v>
      </c>
      <c r="I14" s="102" t="s">
        <v>21</v>
      </c>
      <c r="J14" s="103" t="s">
        <v>22</v>
      </c>
      <c r="K14" s="103" t="s">
        <v>23</v>
      </c>
      <c r="L14" s="102" t="s">
        <v>25</v>
      </c>
      <c r="M14" s="103" t="s">
        <v>27</v>
      </c>
      <c r="N14" s="103" t="s">
        <v>28</v>
      </c>
      <c r="O14" s="117" t="s">
        <v>30</v>
      </c>
      <c r="P14" s="118" t="s">
        <v>31</v>
      </c>
      <c r="Q14" s="118" t="s">
        <v>32</v>
      </c>
      <c r="R14" s="118" t="s">
        <v>33</v>
      </c>
      <c r="S14" s="118" t="s">
        <v>34</v>
      </c>
      <c r="T14" s="118" t="s">
        <v>35</v>
      </c>
      <c r="U14" s="118" t="s">
        <v>36</v>
      </c>
      <c r="V14" s="118" t="s">
        <v>37</v>
      </c>
      <c r="W14" s="118" t="s">
        <v>38</v>
      </c>
      <c r="X14" s="118" t="s">
        <v>39</v>
      </c>
      <c r="Y14" s="118" t="s">
        <v>40</v>
      </c>
      <c r="Z14" s="118" t="s">
        <v>41</v>
      </c>
      <c r="AA14" s="8"/>
    </row>
    <row r="15" spans="1:27">
      <c r="A15" s="104" t="s">
        <v>75</v>
      </c>
      <c r="B15" s="105" t="s">
        <v>76</v>
      </c>
      <c r="C15" s="106">
        <v>0.10531053105310532</v>
      </c>
      <c r="D15" s="107">
        <v>0.16144349477682812</v>
      </c>
      <c r="E15" s="107">
        <v>0.2157006603081438</v>
      </c>
      <c r="F15" s="107">
        <v>0.25075528700906347</v>
      </c>
      <c r="G15" s="106">
        <v>0.21908127208480566</v>
      </c>
      <c r="H15" s="107">
        <v>0.15458098132870168</v>
      </c>
      <c r="I15" s="106">
        <v>0.25403949730700182</v>
      </c>
      <c r="J15" s="107">
        <v>0.17963224893917965</v>
      </c>
      <c r="K15" s="107">
        <v>0.15417956656346749</v>
      </c>
      <c r="L15" s="106">
        <v>0.19349804941482446</v>
      </c>
      <c r="M15" s="107">
        <v>0.15031315240083507</v>
      </c>
      <c r="N15" s="107">
        <v>0.18631178707224336</v>
      </c>
      <c r="O15" s="106">
        <v>0.20930232558139536</v>
      </c>
      <c r="P15" s="107">
        <v>0.32089552238805974</v>
      </c>
      <c r="Q15" s="107">
        <v>0.18947368421052635</v>
      </c>
      <c r="R15" s="107">
        <v>0.19031719532554256</v>
      </c>
      <c r="S15" s="106">
        <v>0.21</v>
      </c>
      <c r="T15" s="107">
        <v>0.25320512820512819</v>
      </c>
      <c r="U15" s="106">
        <v>0.17222222222222222</v>
      </c>
      <c r="V15" s="107">
        <v>0.18661518661518664</v>
      </c>
      <c r="W15" s="107">
        <v>0.14939024390243902</v>
      </c>
      <c r="X15" s="106">
        <v>9.3150684931506855E-2</v>
      </c>
      <c r="Y15" s="107">
        <v>0.22131147540983606</v>
      </c>
      <c r="Z15" s="107">
        <v>0.19849785407725321</v>
      </c>
      <c r="AA15" s="8"/>
    </row>
    <row r="16" spans="1:27">
      <c r="A16" s="108"/>
      <c r="B16" s="109" t="s">
        <v>77</v>
      </c>
      <c r="C16" s="110">
        <v>0.26642664266426641</v>
      </c>
      <c r="D16" s="111">
        <v>0.29914529914529914</v>
      </c>
      <c r="E16" s="111">
        <v>0.32648569332355104</v>
      </c>
      <c r="F16" s="111">
        <v>0.35800604229607252</v>
      </c>
      <c r="G16" s="110">
        <v>0.33804475853945815</v>
      </c>
      <c r="H16" s="111">
        <v>0.29049066435084669</v>
      </c>
      <c r="I16" s="110">
        <v>0.27648114901256732</v>
      </c>
      <c r="J16" s="111">
        <v>0.33993399339933994</v>
      </c>
      <c r="K16" s="111">
        <v>0.30959752321981426</v>
      </c>
      <c r="L16" s="110">
        <v>0.32379713914174252</v>
      </c>
      <c r="M16" s="111">
        <v>0.29018789144050106</v>
      </c>
      <c r="N16" s="111">
        <v>0.27566539923954375</v>
      </c>
      <c r="O16" s="110">
        <v>0.30813953488372092</v>
      </c>
      <c r="P16" s="111">
        <v>0.32089552238805974</v>
      </c>
      <c r="Q16" s="111">
        <v>0.29473684210526313</v>
      </c>
      <c r="R16" s="111">
        <v>0.35559265442404014</v>
      </c>
      <c r="S16" s="110">
        <v>0.36</v>
      </c>
      <c r="T16" s="111">
        <v>0.25641025641025639</v>
      </c>
      <c r="U16" s="110">
        <v>0.32777777777777778</v>
      </c>
      <c r="V16" s="111">
        <v>0.31402831402831405</v>
      </c>
      <c r="W16" s="111">
        <v>0.30792682926829268</v>
      </c>
      <c r="X16" s="110">
        <v>0.30136986301369861</v>
      </c>
      <c r="Y16" s="111">
        <v>0.32786885245901637</v>
      </c>
      <c r="Z16" s="111">
        <v>0.30257510729613735</v>
      </c>
      <c r="AA16" s="8"/>
    </row>
    <row r="17" spans="1:27">
      <c r="A17" s="108"/>
      <c r="B17" s="109" t="s">
        <v>78</v>
      </c>
      <c r="C17" s="110">
        <v>0.20702070207020701</v>
      </c>
      <c r="D17" s="111">
        <v>0.14529914529914531</v>
      </c>
      <c r="E17" s="111">
        <v>0.15847395451210564</v>
      </c>
      <c r="F17" s="111">
        <v>0.15407854984894259</v>
      </c>
      <c r="G17" s="110">
        <v>0.16489988221436985</v>
      </c>
      <c r="H17" s="111">
        <v>0.16587060356057318</v>
      </c>
      <c r="I17" s="110">
        <v>0.2091561938958707</v>
      </c>
      <c r="J17" s="111">
        <v>0.14851485148514851</v>
      </c>
      <c r="K17" s="111">
        <v>0.15789473684210525</v>
      </c>
      <c r="L17" s="110">
        <v>0.16228868660598181</v>
      </c>
      <c r="M17" s="111">
        <v>0.21711899791231734</v>
      </c>
      <c r="N17" s="111">
        <v>0.14068441064638784</v>
      </c>
      <c r="O17" s="110">
        <v>0.18604651162790697</v>
      </c>
      <c r="P17" s="111">
        <v>0.1044776119402985</v>
      </c>
      <c r="Q17" s="111">
        <v>0.18421052631578946</v>
      </c>
      <c r="R17" s="111">
        <v>0.13689482470784642</v>
      </c>
      <c r="S17" s="110">
        <v>0.14499999999999999</v>
      </c>
      <c r="T17" s="111">
        <v>0.11538461538461538</v>
      </c>
      <c r="U17" s="110">
        <v>0.14583333333333334</v>
      </c>
      <c r="V17" s="111">
        <v>0.18275418275418276</v>
      </c>
      <c r="W17" s="111">
        <v>0.18597560975609756</v>
      </c>
      <c r="X17" s="110">
        <v>0.19452054794520549</v>
      </c>
      <c r="Y17" s="111">
        <v>0.13934426229508196</v>
      </c>
      <c r="Z17" s="111">
        <v>0.18991416309012876</v>
      </c>
      <c r="AA17" s="8"/>
    </row>
    <row r="18" spans="1:27">
      <c r="A18" s="108"/>
      <c r="B18" s="109" t="s">
        <v>79</v>
      </c>
      <c r="C18" s="110">
        <v>0.34923492349234925</v>
      </c>
      <c r="D18" s="111">
        <v>0.32953466286799615</v>
      </c>
      <c r="E18" s="111">
        <v>0.24944974321349964</v>
      </c>
      <c r="F18" s="111">
        <v>0.19864048338368578</v>
      </c>
      <c r="G18" s="110">
        <v>0.24146054181389873</v>
      </c>
      <c r="H18" s="111">
        <v>0.31350412505427705</v>
      </c>
      <c r="I18" s="110">
        <v>0.22890484739676839</v>
      </c>
      <c r="J18" s="111">
        <v>0.26921263554926922</v>
      </c>
      <c r="K18" s="111">
        <v>0.3170278637770898</v>
      </c>
      <c r="L18" s="110">
        <v>0.26866059817945381</v>
      </c>
      <c r="M18" s="111">
        <v>0.28392484342379959</v>
      </c>
      <c r="N18" s="111">
        <v>0.3193916349809886</v>
      </c>
      <c r="O18" s="110">
        <v>0.27325581395348836</v>
      </c>
      <c r="P18" s="111">
        <v>0.20149253731343283</v>
      </c>
      <c r="Q18" s="111">
        <v>0.26315789473684209</v>
      </c>
      <c r="R18" s="111">
        <v>0.24874791318864775</v>
      </c>
      <c r="S18" s="110">
        <v>0.23499999999999999</v>
      </c>
      <c r="T18" s="111">
        <v>0.30448717948717946</v>
      </c>
      <c r="U18" s="110">
        <v>0.28194444444444444</v>
      </c>
      <c r="V18" s="111">
        <v>0.25868725868725867</v>
      </c>
      <c r="W18" s="111">
        <v>0.31402439024390244</v>
      </c>
      <c r="X18" s="110">
        <v>0.34794520547945207</v>
      </c>
      <c r="Y18" s="111">
        <v>0.30327868852459017</v>
      </c>
      <c r="Z18" s="111">
        <v>0.27038626609442062</v>
      </c>
      <c r="AA18" s="8"/>
    </row>
    <row r="19" spans="1:27">
      <c r="A19" s="108"/>
      <c r="B19" s="109" t="s">
        <v>80</v>
      </c>
      <c r="C19" s="110">
        <v>7.2007200720072009E-2</v>
      </c>
      <c r="D19" s="111">
        <v>6.4577397910731249E-2</v>
      </c>
      <c r="E19" s="111">
        <v>4.9889948642699924E-2</v>
      </c>
      <c r="F19" s="111">
        <v>3.8519637462235648E-2</v>
      </c>
      <c r="G19" s="110">
        <v>3.6513545347467612E-2</v>
      </c>
      <c r="H19" s="111">
        <v>7.5553625705601396E-2</v>
      </c>
      <c r="I19" s="110">
        <v>3.141831238779174E-2</v>
      </c>
      <c r="J19" s="111">
        <v>6.2706270627062702E-2</v>
      </c>
      <c r="K19" s="111">
        <v>6.1300309597523223E-2</v>
      </c>
      <c r="L19" s="110">
        <v>5.1755526657997396E-2</v>
      </c>
      <c r="M19" s="111">
        <v>5.845511482254697E-2</v>
      </c>
      <c r="N19" s="111">
        <v>7.7946768060836502E-2</v>
      </c>
      <c r="O19" s="106">
        <v>2.3255813953488372E-2</v>
      </c>
      <c r="P19" s="107">
        <v>5.2238805970149252E-2</v>
      </c>
      <c r="Q19" s="107">
        <v>6.8421052631578952E-2</v>
      </c>
      <c r="R19" s="107">
        <v>6.8447412353923209E-2</v>
      </c>
      <c r="S19" s="106">
        <v>0.05</v>
      </c>
      <c r="T19" s="107">
        <v>7.0512820512820512E-2</v>
      </c>
      <c r="U19" s="106">
        <v>7.2222222222222215E-2</v>
      </c>
      <c r="V19" s="107">
        <v>5.7915057915057917E-2</v>
      </c>
      <c r="W19" s="107">
        <v>4.2682926829268296E-2</v>
      </c>
      <c r="X19" s="106">
        <v>6.3013698630136991E-2</v>
      </c>
      <c r="Y19" s="107">
        <v>8.1967213114754103E-3</v>
      </c>
      <c r="Z19" s="107">
        <v>3.8626609442060089E-2</v>
      </c>
      <c r="AA19" s="8"/>
    </row>
    <row r="20" spans="1:27">
      <c r="A20" s="112" t="s">
        <v>16</v>
      </c>
      <c r="B20" s="112"/>
      <c r="C20" s="113">
        <v>1</v>
      </c>
      <c r="D20" s="114">
        <v>1</v>
      </c>
      <c r="E20" s="114">
        <v>1</v>
      </c>
      <c r="F20" s="114">
        <v>1</v>
      </c>
      <c r="G20" s="113">
        <v>1</v>
      </c>
      <c r="H20" s="114">
        <v>1</v>
      </c>
      <c r="I20" s="113">
        <v>1</v>
      </c>
      <c r="J20" s="114">
        <v>1</v>
      </c>
      <c r="K20" s="114">
        <v>1</v>
      </c>
      <c r="L20" s="113">
        <v>1</v>
      </c>
      <c r="M20" s="114">
        <v>1</v>
      </c>
      <c r="N20" s="114">
        <v>1</v>
      </c>
      <c r="O20" s="113">
        <v>1</v>
      </c>
      <c r="P20" s="114">
        <v>1</v>
      </c>
      <c r="Q20" s="114">
        <v>1</v>
      </c>
      <c r="R20" s="114">
        <v>1</v>
      </c>
      <c r="S20" s="114">
        <v>1</v>
      </c>
      <c r="T20" s="114">
        <v>1</v>
      </c>
      <c r="U20" s="114">
        <v>1</v>
      </c>
      <c r="V20" s="114">
        <v>1</v>
      </c>
      <c r="W20" s="114">
        <v>1</v>
      </c>
      <c r="X20" s="114">
        <v>1</v>
      </c>
      <c r="Y20" s="114">
        <v>1</v>
      </c>
      <c r="Z20" s="114">
        <v>1</v>
      </c>
      <c r="AA20" s="8"/>
    </row>
    <row r="21" spans="1:27">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7">
      <c r="A22" s="9" t="s">
        <v>230</v>
      </c>
      <c r="B22" s="9"/>
      <c r="C22" s="13"/>
      <c r="D22" s="13"/>
      <c r="E22" s="13"/>
      <c r="F22" s="13"/>
      <c r="G22" s="13"/>
      <c r="H22" s="13"/>
      <c r="I22" s="13"/>
      <c r="J22" s="13"/>
      <c r="K22" s="13"/>
      <c r="L22" s="13"/>
      <c r="M22" s="13"/>
      <c r="N22" s="13"/>
      <c r="O22" s="13"/>
      <c r="P22" s="13"/>
      <c r="Q22" s="13"/>
      <c r="R22" s="13"/>
      <c r="S22" s="13"/>
      <c r="T22" s="13"/>
      <c r="U22" s="13"/>
      <c r="V22" s="13"/>
      <c r="W22" s="13"/>
      <c r="X22" s="13"/>
      <c r="Y22" s="13"/>
      <c r="Z22" s="13"/>
      <c r="AA22" s="8"/>
    </row>
    <row r="23" spans="1:27">
      <c r="A23" s="96" t="s">
        <v>8</v>
      </c>
      <c r="B23" s="96"/>
      <c r="C23" s="115" t="s">
        <v>7</v>
      </c>
      <c r="D23" s="116"/>
      <c r="E23" s="116"/>
      <c r="F23" s="116"/>
      <c r="G23" s="115" t="s">
        <v>17</v>
      </c>
      <c r="H23" s="116"/>
      <c r="I23" s="115" t="s">
        <v>20</v>
      </c>
      <c r="J23" s="116"/>
      <c r="K23" s="116"/>
      <c r="L23" s="115" t="s">
        <v>24</v>
      </c>
      <c r="M23" s="116"/>
      <c r="N23" s="116"/>
      <c r="O23" s="115" t="s">
        <v>29</v>
      </c>
      <c r="P23" s="116"/>
      <c r="Q23" s="116"/>
      <c r="R23" s="116"/>
      <c r="S23" s="116"/>
      <c r="T23" s="116"/>
      <c r="U23" s="116"/>
      <c r="V23" s="116"/>
      <c r="W23" s="116"/>
      <c r="X23" s="116"/>
      <c r="Y23" s="116"/>
      <c r="Z23" s="116"/>
      <c r="AA23" s="8"/>
    </row>
    <row r="24" spans="1:27">
      <c r="A24" s="99"/>
      <c r="B24" s="99"/>
      <c r="C24" s="117" t="s">
        <v>12</v>
      </c>
      <c r="D24" s="118" t="s">
        <v>13</v>
      </c>
      <c r="E24" s="118" t="s">
        <v>14</v>
      </c>
      <c r="F24" s="118" t="s">
        <v>15</v>
      </c>
      <c r="G24" s="117" t="s">
        <v>18</v>
      </c>
      <c r="H24" s="118" t="s">
        <v>19</v>
      </c>
      <c r="I24" s="102" t="s">
        <v>21</v>
      </c>
      <c r="J24" s="103" t="s">
        <v>22</v>
      </c>
      <c r="K24" s="103" t="s">
        <v>23</v>
      </c>
      <c r="L24" s="102" t="s">
        <v>25</v>
      </c>
      <c r="M24" s="103" t="s">
        <v>27</v>
      </c>
      <c r="N24" s="103" t="s">
        <v>28</v>
      </c>
      <c r="O24" s="117" t="s">
        <v>30</v>
      </c>
      <c r="P24" s="118" t="s">
        <v>31</v>
      </c>
      <c r="Q24" s="118" t="s">
        <v>32</v>
      </c>
      <c r="R24" s="118" t="s">
        <v>33</v>
      </c>
      <c r="S24" s="118" t="s">
        <v>34</v>
      </c>
      <c r="T24" s="118" t="s">
        <v>35</v>
      </c>
      <c r="U24" s="118" t="s">
        <v>36</v>
      </c>
      <c r="V24" s="118" t="s">
        <v>37</v>
      </c>
      <c r="W24" s="118" t="s">
        <v>38</v>
      </c>
      <c r="X24" s="118" t="s">
        <v>39</v>
      </c>
      <c r="Y24" s="118" t="s">
        <v>40</v>
      </c>
      <c r="Z24" s="118" t="s">
        <v>41</v>
      </c>
      <c r="AA24" s="8"/>
    </row>
    <row r="25" spans="1:27">
      <c r="A25" s="104" t="s">
        <v>81</v>
      </c>
      <c r="B25" s="105" t="s">
        <v>82</v>
      </c>
      <c r="C25" s="106">
        <v>1.7917133258678612E-2</v>
      </c>
      <c r="D25" s="107">
        <v>1.0624169986719787E-2</v>
      </c>
      <c r="E25" s="107">
        <v>1.4953271028037386E-2</v>
      </c>
      <c r="F25" s="107">
        <v>4.4003451251078518E-2</v>
      </c>
      <c r="G25" s="106">
        <v>2.5254978144730451E-2</v>
      </c>
      <c r="H25" s="107">
        <v>2.1990104452996154E-2</v>
      </c>
      <c r="I25" s="106">
        <v>4.0130151843817782E-2</v>
      </c>
      <c r="J25" s="107">
        <v>1.8823529411764704E-2</v>
      </c>
      <c r="K25" s="107">
        <v>1.8341307814992026E-2</v>
      </c>
      <c r="L25" s="106">
        <v>2.3491027732463296E-2</v>
      </c>
      <c r="M25" s="107">
        <v>2.7989821882951654E-2</v>
      </c>
      <c r="N25" s="107">
        <v>2.1428571428571429E-2</v>
      </c>
      <c r="O25" s="106">
        <v>2.0547945205479451E-2</v>
      </c>
      <c r="P25" s="107">
        <v>0.04</v>
      </c>
      <c r="Q25" s="107">
        <v>1.2987012987012986E-2</v>
      </c>
      <c r="R25" s="107">
        <v>1.8518518518518517E-2</v>
      </c>
      <c r="S25" s="106">
        <v>1.282051282051282E-2</v>
      </c>
      <c r="T25" s="107">
        <v>3.125E-2</v>
      </c>
      <c r="U25" s="106">
        <v>2.9982363315696644E-2</v>
      </c>
      <c r="V25" s="107">
        <v>2.823920265780731E-2</v>
      </c>
      <c r="W25" s="107">
        <v>7.6335877862595417E-3</v>
      </c>
      <c r="X25" s="106">
        <v>3.4013605442176874E-2</v>
      </c>
      <c r="Y25" s="107">
        <v>3.9603960396039604E-2</v>
      </c>
      <c r="Z25" s="107">
        <v>1.6E-2</v>
      </c>
      <c r="AA25" s="8"/>
    </row>
    <row r="26" spans="1:27">
      <c r="A26" s="108"/>
      <c r="B26" s="109" t="s">
        <v>83</v>
      </c>
      <c r="C26" s="110">
        <v>0.16797312430011199</v>
      </c>
      <c r="D26" s="111">
        <v>9.8273572377158031E-2</v>
      </c>
      <c r="E26" s="111">
        <v>7.7570093457943926E-2</v>
      </c>
      <c r="F26" s="111">
        <v>5.4357204486626405E-2</v>
      </c>
      <c r="G26" s="110">
        <v>8.742107819329771E-2</v>
      </c>
      <c r="H26" s="111">
        <v>0.10500274876305662</v>
      </c>
      <c r="I26" s="110">
        <v>6.7245119305856832E-2</v>
      </c>
      <c r="J26" s="111">
        <v>0.10352941176470588</v>
      </c>
      <c r="K26" s="111">
        <v>0.10526315789473684</v>
      </c>
      <c r="L26" s="110">
        <v>9.4290375203915172E-2</v>
      </c>
      <c r="M26" s="111">
        <v>0.10432569974554708</v>
      </c>
      <c r="N26" s="111">
        <v>9.7619047619047633E-2</v>
      </c>
      <c r="O26" s="110">
        <v>0.10273972602739725</v>
      </c>
      <c r="P26" s="111">
        <v>0.03</v>
      </c>
      <c r="Q26" s="111">
        <v>8.4415584415584416E-2</v>
      </c>
      <c r="R26" s="111">
        <v>8.2304526748971193E-2</v>
      </c>
      <c r="S26" s="110">
        <v>0.14102564102564102</v>
      </c>
      <c r="T26" s="111">
        <v>7.421875E-2</v>
      </c>
      <c r="U26" s="110">
        <v>7.0546737213403876E-2</v>
      </c>
      <c r="V26" s="111">
        <v>0.11794019933554817</v>
      </c>
      <c r="W26" s="111">
        <v>0.16412213740458015</v>
      </c>
      <c r="X26" s="110">
        <v>0.11224489795918367</v>
      </c>
      <c r="Y26" s="111">
        <v>0.11881188118811881</v>
      </c>
      <c r="Z26" s="111">
        <v>7.7333333333333337E-2</v>
      </c>
      <c r="AA26" s="8"/>
    </row>
    <row r="27" spans="1:27">
      <c r="A27" s="108"/>
      <c r="B27" s="109" t="s">
        <v>84</v>
      </c>
      <c r="C27" s="110">
        <v>0.32362821948488241</v>
      </c>
      <c r="D27" s="111">
        <v>0.27091633466135456</v>
      </c>
      <c r="E27" s="111">
        <v>0.26355140186915887</v>
      </c>
      <c r="F27" s="111">
        <v>0.28127696289905091</v>
      </c>
      <c r="G27" s="110">
        <v>0.2583778533268577</v>
      </c>
      <c r="H27" s="111">
        <v>0.31280923584387027</v>
      </c>
      <c r="I27" s="110">
        <v>0.26898047722342733</v>
      </c>
      <c r="J27" s="111">
        <v>0.28294117647058825</v>
      </c>
      <c r="K27" s="111">
        <v>0.29665071770334928</v>
      </c>
      <c r="L27" s="110">
        <v>0.27993474714518762</v>
      </c>
      <c r="M27" s="111">
        <v>0.30279898218829515</v>
      </c>
      <c r="N27" s="111">
        <v>0.29523809523809524</v>
      </c>
      <c r="O27" s="110">
        <v>0.33561643835616439</v>
      </c>
      <c r="P27" s="111">
        <v>0.2</v>
      </c>
      <c r="Q27" s="111">
        <v>0.30519480519480519</v>
      </c>
      <c r="R27" s="111">
        <v>0.28189300411522633</v>
      </c>
      <c r="S27" s="110">
        <v>0.22435897435897437</v>
      </c>
      <c r="T27" s="111">
        <v>0.24609375</v>
      </c>
      <c r="U27" s="110">
        <v>0.29453262786596118</v>
      </c>
      <c r="V27" s="111">
        <v>0.29734219269102991</v>
      </c>
      <c r="W27" s="111">
        <v>0.24045801526717558</v>
      </c>
      <c r="X27" s="110">
        <v>0.36054421768707484</v>
      </c>
      <c r="Y27" s="111">
        <v>0.12871287128712872</v>
      </c>
      <c r="Z27" s="111">
        <v>0.29599999999999999</v>
      </c>
      <c r="AA27" s="8"/>
    </row>
    <row r="28" spans="1:27">
      <c r="A28" s="108"/>
      <c r="B28" s="109" t="s">
        <v>85</v>
      </c>
      <c r="C28" s="110">
        <v>0.31690929451287791</v>
      </c>
      <c r="D28" s="111">
        <v>0.36387782204515273</v>
      </c>
      <c r="E28" s="111">
        <v>0.3794392523364486</v>
      </c>
      <c r="F28" s="111">
        <v>0.36496980155306297</v>
      </c>
      <c r="G28" s="110">
        <v>0.38028169014084506</v>
      </c>
      <c r="H28" s="111">
        <v>0.33150082462891706</v>
      </c>
      <c r="I28" s="110">
        <v>0.33947939262472887</v>
      </c>
      <c r="J28" s="111">
        <v>0.35117647058823531</v>
      </c>
      <c r="K28" s="111">
        <v>0.37878787878787873</v>
      </c>
      <c r="L28" s="110">
        <v>0.35954323001631322</v>
      </c>
      <c r="M28" s="111">
        <v>0.36641221374045796</v>
      </c>
      <c r="N28" s="111">
        <v>0.33333333333333326</v>
      </c>
      <c r="O28" s="110">
        <v>0.29452054794520549</v>
      </c>
      <c r="P28" s="111">
        <v>0.32</v>
      </c>
      <c r="Q28" s="111">
        <v>0.31168831168831168</v>
      </c>
      <c r="R28" s="111">
        <v>0.37242798353909462</v>
      </c>
      <c r="S28" s="110">
        <v>0.35256410256410253</v>
      </c>
      <c r="T28" s="111">
        <v>0.36328125</v>
      </c>
      <c r="U28" s="110">
        <v>0.36155202821869487</v>
      </c>
      <c r="V28" s="111">
        <v>0.37375415282392027</v>
      </c>
      <c r="W28" s="111">
        <v>0.34351145038167941</v>
      </c>
      <c r="X28" s="110">
        <v>0.34353741496598639</v>
      </c>
      <c r="Y28" s="111">
        <v>0.37623762376237624</v>
      </c>
      <c r="Z28" s="111">
        <v>0.36799999999999999</v>
      </c>
      <c r="AA28" s="8"/>
    </row>
    <row r="29" spans="1:27">
      <c r="A29" s="108"/>
      <c r="B29" s="109" t="s">
        <v>86</v>
      </c>
      <c r="C29" s="110">
        <v>0.17357222844344902</v>
      </c>
      <c r="D29" s="111">
        <v>0.25630810092961487</v>
      </c>
      <c r="E29" s="111">
        <v>0.26448598130841122</v>
      </c>
      <c r="F29" s="111">
        <v>0.25539257981018121</v>
      </c>
      <c r="G29" s="110">
        <v>0.24866440019426903</v>
      </c>
      <c r="H29" s="111">
        <v>0.22869708631115998</v>
      </c>
      <c r="I29" s="110">
        <v>0.2841648590021692</v>
      </c>
      <c r="J29" s="111">
        <v>0.24352941176470588</v>
      </c>
      <c r="K29" s="111">
        <v>0.20095693779904306</v>
      </c>
      <c r="L29" s="110">
        <v>0.24274061990212073</v>
      </c>
      <c r="M29" s="111">
        <v>0.19847328244274809</v>
      </c>
      <c r="N29" s="111">
        <v>0.25238095238095237</v>
      </c>
      <c r="O29" s="106">
        <v>0.24657534246575341</v>
      </c>
      <c r="P29" s="107">
        <v>0.41</v>
      </c>
      <c r="Q29" s="107">
        <v>0.2857142857142857</v>
      </c>
      <c r="R29" s="107">
        <v>0.24485596707818927</v>
      </c>
      <c r="S29" s="106">
        <v>0.26923076923076922</v>
      </c>
      <c r="T29" s="107">
        <v>0.28515625</v>
      </c>
      <c r="U29" s="106">
        <v>0.24338624338624337</v>
      </c>
      <c r="V29" s="107">
        <v>0.18272425249169438</v>
      </c>
      <c r="W29" s="107">
        <v>0.24427480916030533</v>
      </c>
      <c r="X29" s="106">
        <v>0.14965986394557823</v>
      </c>
      <c r="Y29" s="107">
        <v>0.33663366336633666</v>
      </c>
      <c r="Z29" s="107">
        <v>0.24266666666666667</v>
      </c>
      <c r="AA29" s="8"/>
    </row>
    <row r="30" spans="1:27">
      <c r="A30" s="112" t="s">
        <v>16</v>
      </c>
      <c r="B30" s="112"/>
      <c r="C30" s="113">
        <v>1</v>
      </c>
      <c r="D30" s="114">
        <v>1</v>
      </c>
      <c r="E30" s="114">
        <v>1</v>
      </c>
      <c r="F30" s="114">
        <v>1</v>
      </c>
      <c r="G30" s="113">
        <v>1</v>
      </c>
      <c r="H30" s="114">
        <v>1</v>
      </c>
      <c r="I30" s="113">
        <v>1</v>
      </c>
      <c r="J30" s="114">
        <v>1</v>
      </c>
      <c r="K30" s="114">
        <v>1</v>
      </c>
      <c r="L30" s="113">
        <v>1</v>
      </c>
      <c r="M30" s="114">
        <v>1</v>
      </c>
      <c r="N30" s="114">
        <v>1</v>
      </c>
      <c r="O30" s="113">
        <v>1</v>
      </c>
      <c r="P30" s="114">
        <v>1</v>
      </c>
      <c r="Q30" s="114">
        <v>1</v>
      </c>
      <c r="R30" s="114">
        <v>1</v>
      </c>
      <c r="S30" s="114">
        <v>1</v>
      </c>
      <c r="T30" s="114">
        <v>1</v>
      </c>
      <c r="U30" s="114">
        <v>1</v>
      </c>
      <c r="V30" s="114">
        <v>1</v>
      </c>
      <c r="W30" s="114">
        <v>1</v>
      </c>
      <c r="X30" s="114">
        <v>1</v>
      </c>
      <c r="Y30" s="114">
        <v>1</v>
      </c>
      <c r="Z30" s="114">
        <v>1</v>
      </c>
      <c r="AA30" s="8"/>
    </row>
    <row r="31" spans="1:27">
      <c r="A31" s="8"/>
      <c r="B31" s="8"/>
      <c r="C31" s="12"/>
      <c r="D31" s="12"/>
      <c r="E31" s="12"/>
      <c r="F31" s="12"/>
      <c r="G31" s="14"/>
      <c r="H31" s="14"/>
      <c r="I31" s="14"/>
      <c r="J31" s="14"/>
      <c r="K31" s="14"/>
      <c r="L31" s="14"/>
      <c r="M31" s="14"/>
      <c r="N31" s="14"/>
      <c r="O31" s="14"/>
      <c r="P31" s="14"/>
      <c r="Q31" s="14"/>
      <c r="R31" s="14"/>
      <c r="S31" s="14"/>
      <c r="T31" s="14"/>
      <c r="U31" s="14"/>
      <c r="V31" s="14"/>
      <c r="W31" s="14"/>
      <c r="X31" s="14"/>
      <c r="Y31" s="14"/>
      <c r="Z31" s="14"/>
    </row>
    <row r="32" spans="1:27">
      <c r="A32" s="9" t="s">
        <v>231</v>
      </c>
      <c r="B32" s="9"/>
      <c r="C32" s="13"/>
      <c r="D32" s="13"/>
      <c r="E32" s="13"/>
      <c r="F32" s="13"/>
      <c r="G32" s="13"/>
      <c r="H32" s="13"/>
      <c r="I32" s="13"/>
      <c r="J32" s="13"/>
      <c r="K32" s="13"/>
      <c r="L32" s="13"/>
      <c r="M32" s="13"/>
      <c r="N32" s="13"/>
      <c r="O32" s="13"/>
      <c r="P32" s="13"/>
      <c r="Q32" s="13"/>
      <c r="R32" s="13"/>
      <c r="S32" s="13"/>
      <c r="T32" s="13"/>
      <c r="U32" s="13"/>
      <c r="V32" s="13"/>
      <c r="W32" s="13"/>
      <c r="X32" s="13"/>
      <c r="Y32" s="13"/>
      <c r="Z32" s="13"/>
      <c r="AA32" s="8"/>
    </row>
    <row r="33" spans="1:27">
      <c r="A33" s="96" t="s">
        <v>8</v>
      </c>
      <c r="B33" s="96"/>
      <c r="C33" s="115" t="s">
        <v>7</v>
      </c>
      <c r="D33" s="116"/>
      <c r="E33" s="116"/>
      <c r="F33" s="116"/>
      <c r="G33" s="115" t="s">
        <v>17</v>
      </c>
      <c r="H33" s="116"/>
      <c r="I33" s="115" t="s">
        <v>20</v>
      </c>
      <c r="J33" s="116"/>
      <c r="K33" s="116"/>
      <c r="L33" s="115" t="s">
        <v>24</v>
      </c>
      <c r="M33" s="116"/>
      <c r="N33" s="116"/>
      <c r="O33" s="115" t="s">
        <v>29</v>
      </c>
      <c r="P33" s="116"/>
      <c r="Q33" s="116"/>
      <c r="R33" s="116"/>
      <c r="S33" s="116"/>
      <c r="T33" s="116"/>
      <c r="U33" s="116"/>
      <c r="V33" s="116"/>
      <c r="W33" s="116"/>
      <c r="X33" s="116"/>
      <c r="Y33" s="116"/>
      <c r="Z33" s="116"/>
      <c r="AA33" s="8"/>
    </row>
    <row r="34" spans="1:27">
      <c r="A34" s="99"/>
      <c r="B34" s="99"/>
      <c r="C34" s="117" t="s">
        <v>12</v>
      </c>
      <c r="D34" s="118" t="s">
        <v>13</v>
      </c>
      <c r="E34" s="118" t="s">
        <v>14</v>
      </c>
      <c r="F34" s="118" t="s">
        <v>15</v>
      </c>
      <c r="G34" s="117" t="s">
        <v>18</v>
      </c>
      <c r="H34" s="118" t="s">
        <v>19</v>
      </c>
      <c r="I34" s="102" t="s">
        <v>21</v>
      </c>
      <c r="J34" s="103" t="s">
        <v>22</v>
      </c>
      <c r="K34" s="103" t="s">
        <v>23</v>
      </c>
      <c r="L34" s="102" t="s">
        <v>25</v>
      </c>
      <c r="M34" s="103" t="s">
        <v>27</v>
      </c>
      <c r="N34" s="103" t="s">
        <v>28</v>
      </c>
      <c r="O34" s="117" t="s">
        <v>30</v>
      </c>
      <c r="P34" s="118" t="s">
        <v>31</v>
      </c>
      <c r="Q34" s="118" t="s">
        <v>32</v>
      </c>
      <c r="R34" s="118" t="s">
        <v>33</v>
      </c>
      <c r="S34" s="118" t="s">
        <v>34</v>
      </c>
      <c r="T34" s="118" t="s">
        <v>35</v>
      </c>
      <c r="U34" s="118" t="s">
        <v>36</v>
      </c>
      <c r="V34" s="118" t="s">
        <v>37</v>
      </c>
      <c r="W34" s="118" t="s">
        <v>38</v>
      </c>
      <c r="X34" s="118" t="s">
        <v>39</v>
      </c>
      <c r="Y34" s="118" t="s">
        <v>40</v>
      </c>
      <c r="Z34" s="118" t="s">
        <v>41</v>
      </c>
      <c r="AA34" s="8"/>
    </row>
    <row r="35" spans="1:27">
      <c r="A35" s="104" t="s">
        <v>106</v>
      </c>
      <c r="B35" s="105" t="s">
        <v>73</v>
      </c>
      <c r="C35" s="106">
        <v>0.16157989228007183</v>
      </c>
      <c r="D35" s="107">
        <v>0.19391634980988592</v>
      </c>
      <c r="E35" s="107">
        <v>0.14749262536873156</v>
      </c>
      <c r="F35" s="107">
        <v>9.1477716966379991E-2</v>
      </c>
      <c r="G35" s="106">
        <v>0.18250197941409343</v>
      </c>
      <c r="H35" s="107">
        <v>0.10510114335971857</v>
      </c>
      <c r="I35" s="106">
        <v>9.2980856882406565E-2</v>
      </c>
      <c r="J35" s="107">
        <v>0.12648597242035187</v>
      </c>
      <c r="K35" s="107">
        <v>0.20786516853932585</v>
      </c>
      <c r="L35" s="106">
        <v>0.15017064846416384</v>
      </c>
      <c r="M35" s="107">
        <v>0.12658227848101267</v>
      </c>
      <c r="N35" s="107">
        <v>0.13127413127413126</v>
      </c>
      <c r="O35" s="106">
        <v>0.11976047904191617</v>
      </c>
      <c r="P35" s="107">
        <v>9.5238095238095233E-2</v>
      </c>
      <c r="Q35" s="107">
        <v>0.11229946524064172</v>
      </c>
      <c r="R35" s="107">
        <v>0.17060810810810811</v>
      </c>
      <c r="S35" s="106">
        <v>0.11557788944723618</v>
      </c>
      <c r="T35" s="107">
        <v>0.10543130990415335</v>
      </c>
      <c r="U35" s="106">
        <v>0.17154811715481175</v>
      </c>
      <c r="V35" s="107">
        <v>0.15394566623544631</v>
      </c>
      <c r="W35" s="107">
        <v>0.15789473684210525</v>
      </c>
      <c r="X35" s="106">
        <v>0.13498622589531681</v>
      </c>
      <c r="Y35" s="107">
        <v>0.1487603305785124</v>
      </c>
      <c r="Z35" s="107">
        <v>0.14192849404117011</v>
      </c>
      <c r="AA35" s="8"/>
    </row>
    <row r="36" spans="1:27">
      <c r="A36" s="108"/>
      <c r="B36" s="109" t="s">
        <v>72</v>
      </c>
      <c r="C36" s="110">
        <v>0.34111310592459604</v>
      </c>
      <c r="D36" s="111">
        <v>0.29372623574144485</v>
      </c>
      <c r="E36" s="111">
        <v>0.26769911504424782</v>
      </c>
      <c r="F36" s="111">
        <v>0.21032056293979673</v>
      </c>
      <c r="G36" s="110">
        <v>0.30285035629453683</v>
      </c>
      <c r="H36" s="111">
        <v>0.24450307827616535</v>
      </c>
      <c r="I36" s="110">
        <v>0.19598906107566086</v>
      </c>
      <c r="J36" s="111">
        <v>0.27389443651925821</v>
      </c>
      <c r="K36" s="111">
        <v>0.33146067415730335</v>
      </c>
      <c r="L36" s="110">
        <v>0.26647414019427673</v>
      </c>
      <c r="M36" s="111">
        <v>0.28270042194092826</v>
      </c>
      <c r="N36" s="111">
        <v>0.33397683397683392</v>
      </c>
      <c r="O36" s="110">
        <v>0.26946107784431139</v>
      </c>
      <c r="P36" s="111">
        <v>0.26984126984126983</v>
      </c>
      <c r="Q36" s="111">
        <v>0.21925133689839568</v>
      </c>
      <c r="R36" s="111">
        <v>0.22804054054054052</v>
      </c>
      <c r="S36" s="110">
        <v>0.22110552763819097</v>
      </c>
      <c r="T36" s="111">
        <v>0.26517571884984026</v>
      </c>
      <c r="U36" s="110">
        <v>0.29009762900976288</v>
      </c>
      <c r="V36" s="111">
        <v>0.26778783958602848</v>
      </c>
      <c r="W36" s="111">
        <v>0.30959752321981426</v>
      </c>
      <c r="X36" s="110">
        <v>0.35261707988980717</v>
      </c>
      <c r="Y36" s="111">
        <v>0.31404958677685951</v>
      </c>
      <c r="Z36" s="111">
        <v>0.27952329360780065</v>
      </c>
      <c r="AA36" s="8"/>
    </row>
    <row r="37" spans="1:27">
      <c r="A37" s="108"/>
      <c r="B37" s="109" t="s">
        <v>107</v>
      </c>
      <c r="C37" s="110">
        <v>0.33393177737881508</v>
      </c>
      <c r="D37" s="111">
        <v>0.28707224334600762</v>
      </c>
      <c r="E37" s="111">
        <v>0.35398230088495575</v>
      </c>
      <c r="F37" s="111">
        <v>0.3878029710711493</v>
      </c>
      <c r="G37" s="110">
        <v>0.30245447347585114</v>
      </c>
      <c r="H37" s="111">
        <v>0.3891820580474934</v>
      </c>
      <c r="I37" s="110">
        <v>0.37739288969917956</v>
      </c>
      <c r="J37" s="111">
        <v>0.371849738468854</v>
      </c>
      <c r="K37" s="111">
        <v>0.28339575530586769</v>
      </c>
      <c r="L37" s="110">
        <v>0.3507482278813337</v>
      </c>
      <c r="M37" s="111">
        <v>0.34810126582278483</v>
      </c>
      <c r="N37" s="111">
        <v>0.28764478764478763</v>
      </c>
      <c r="O37" s="110">
        <v>0.3652694610778443</v>
      </c>
      <c r="P37" s="111">
        <v>0.30158730158730157</v>
      </c>
      <c r="Q37" s="111">
        <v>0.43315508021390381</v>
      </c>
      <c r="R37" s="111">
        <v>0.3733108108108108</v>
      </c>
      <c r="S37" s="110">
        <v>0.45226130653266333</v>
      </c>
      <c r="T37" s="111">
        <v>0.34185303514376997</v>
      </c>
      <c r="U37" s="110">
        <v>0.32496513249651326</v>
      </c>
      <c r="V37" s="111">
        <v>0.32600258732212162</v>
      </c>
      <c r="W37" s="111">
        <v>0.29102167182662536</v>
      </c>
      <c r="X37" s="110">
        <v>0.33884297520661155</v>
      </c>
      <c r="Y37" s="111">
        <v>0.28925619834710742</v>
      </c>
      <c r="Z37" s="111">
        <v>0.34127843986998918</v>
      </c>
      <c r="AA37" s="8"/>
    </row>
    <row r="38" spans="1:27">
      <c r="A38" s="108"/>
      <c r="B38" s="109" t="s">
        <v>70</v>
      </c>
      <c r="C38" s="110">
        <v>0.15350089766606823</v>
      </c>
      <c r="D38" s="111">
        <v>0.19486692015209126</v>
      </c>
      <c r="E38" s="111">
        <v>0.2028023598820059</v>
      </c>
      <c r="F38" s="111">
        <v>0.26896012509773259</v>
      </c>
      <c r="G38" s="110">
        <v>0.19041963578780682</v>
      </c>
      <c r="H38" s="111">
        <v>0.22603342128408091</v>
      </c>
      <c r="I38" s="110">
        <v>0.27347310847766637</v>
      </c>
      <c r="J38" s="111">
        <v>0.20732287208749406</v>
      </c>
      <c r="K38" s="111">
        <v>0.16167290886392011</v>
      </c>
      <c r="L38" s="110">
        <v>0.20241533210816487</v>
      </c>
      <c r="M38" s="111">
        <v>0.22784810126582278</v>
      </c>
      <c r="N38" s="111">
        <v>0.22393822393822393</v>
      </c>
      <c r="O38" s="110">
        <v>0.22155688622754488</v>
      </c>
      <c r="P38" s="111">
        <v>0.26190476190476192</v>
      </c>
      <c r="Q38" s="111">
        <v>0.21390374331550802</v>
      </c>
      <c r="R38" s="111">
        <v>0.19594594594594594</v>
      </c>
      <c r="S38" s="110">
        <v>0.19597989949748743</v>
      </c>
      <c r="T38" s="111">
        <v>0.25559105431309903</v>
      </c>
      <c r="U38" s="110">
        <v>0.19107391910739191</v>
      </c>
      <c r="V38" s="111">
        <v>0.23544631306597671</v>
      </c>
      <c r="W38" s="111">
        <v>0.22600619195046442</v>
      </c>
      <c r="X38" s="110">
        <v>0.14325068870523416</v>
      </c>
      <c r="Y38" s="111">
        <v>0.23140495867768596</v>
      </c>
      <c r="Z38" s="111">
        <v>0.19609967497291442</v>
      </c>
      <c r="AA38" s="8"/>
    </row>
    <row r="39" spans="1:27">
      <c r="A39" s="108"/>
      <c r="B39" s="109" t="s">
        <v>69</v>
      </c>
      <c r="C39" s="110">
        <v>9.8743267504488325E-3</v>
      </c>
      <c r="D39" s="111">
        <v>3.0418250950570339E-2</v>
      </c>
      <c r="E39" s="111">
        <v>2.8023598820058993E-2</v>
      </c>
      <c r="F39" s="111">
        <v>4.143862392494136E-2</v>
      </c>
      <c r="G39" s="110">
        <v>2.1773555027711798E-2</v>
      </c>
      <c r="H39" s="111">
        <v>3.518029903254178E-2</v>
      </c>
      <c r="I39" s="110">
        <v>6.01640838650866E-2</v>
      </c>
      <c r="J39" s="111">
        <v>2.0446980504041846E-2</v>
      </c>
      <c r="K39" s="111">
        <v>1.5605493133583021E-2</v>
      </c>
      <c r="L39" s="110">
        <v>3.0191651352060908E-2</v>
      </c>
      <c r="M39" s="111">
        <v>1.4767932489451477E-2</v>
      </c>
      <c r="N39" s="111">
        <v>2.3166023166023165E-2</v>
      </c>
      <c r="O39" s="106">
        <v>2.3952095808383235E-2</v>
      </c>
      <c r="P39" s="107">
        <v>7.1428571428571425E-2</v>
      </c>
      <c r="Q39" s="107">
        <v>2.1390374331550797E-2</v>
      </c>
      <c r="R39" s="107">
        <v>3.2094594594594593E-2</v>
      </c>
      <c r="S39" s="106">
        <v>1.507537688442211E-2</v>
      </c>
      <c r="T39" s="107">
        <v>3.1948881789137379E-2</v>
      </c>
      <c r="U39" s="106">
        <v>2.2315202231520222E-2</v>
      </c>
      <c r="V39" s="107">
        <v>1.6817593790426907E-2</v>
      </c>
      <c r="W39" s="107">
        <v>1.5479876160990714E-2</v>
      </c>
      <c r="X39" s="106">
        <v>3.0303030303030304E-2</v>
      </c>
      <c r="Y39" s="107">
        <v>1.6528925619834711E-2</v>
      </c>
      <c r="Z39" s="107">
        <v>4.1170097508125683E-2</v>
      </c>
      <c r="AA39" s="8"/>
    </row>
    <row r="40" spans="1:27">
      <c r="A40" s="112" t="s">
        <v>16</v>
      </c>
      <c r="B40" s="112"/>
      <c r="C40" s="113">
        <v>1</v>
      </c>
      <c r="D40" s="114">
        <v>1</v>
      </c>
      <c r="E40" s="114">
        <v>1</v>
      </c>
      <c r="F40" s="114">
        <v>1</v>
      </c>
      <c r="G40" s="113">
        <v>1</v>
      </c>
      <c r="H40" s="114">
        <v>1</v>
      </c>
      <c r="I40" s="113">
        <v>1</v>
      </c>
      <c r="J40" s="114">
        <v>1</v>
      </c>
      <c r="K40" s="114">
        <v>1</v>
      </c>
      <c r="L40" s="113">
        <v>1</v>
      </c>
      <c r="M40" s="114">
        <v>1</v>
      </c>
      <c r="N40" s="114">
        <v>1</v>
      </c>
      <c r="O40" s="113">
        <v>1</v>
      </c>
      <c r="P40" s="114">
        <v>1</v>
      </c>
      <c r="Q40" s="114">
        <v>1</v>
      </c>
      <c r="R40" s="114">
        <v>1</v>
      </c>
      <c r="S40" s="114">
        <v>1</v>
      </c>
      <c r="T40" s="114">
        <v>1</v>
      </c>
      <c r="U40" s="114">
        <v>1</v>
      </c>
      <c r="V40" s="114">
        <v>1</v>
      </c>
      <c r="W40" s="114">
        <v>1</v>
      </c>
      <c r="X40" s="114">
        <v>1</v>
      </c>
      <c r="Y40" s="114">
        <v>1</v>
      </c>
      <c r="Z40" s="114">
        <v>1</v>
      </c>
      <c r="AA40" s="8"/>
    </row>
    <row r="41" spans="1:27">
      <c r="A41" s="8"/>
      <c r="B41" s="8"/>
      <c r="C41" s="12"/>
      <c r="D41" s="12"/>
      <c r="E41" s="12"/>
      <c r="F41" s="12"/>
      <c r="G41" s="12"/>
      <c r="H41" s="12"/>
      <c r="I41" s="12"/>
      <c r="J41" s="12"/>
      <c r="K41" s="12"/>
      <c r="L41" s="12"/>
      <c r="M41" s="12"/>
      <c r="N41" s="12"/>
      <c r="O41" s="12"/>
      <c r="P41" s="12"/>
      <c r="Q41" s="12"/>
      <c r="R41" s="12"/>
      <c r="S41" s="12"/>
      <c r="T41" s="12"/>
      <c r="U41" s="12"/>
      <c r="V41" s="12"/>
      <c r="W41" s="12"/>
      <c r="X41" s="12"/>
      <c r="Y41" s="12"/>
      <c r="Z41" s="12"/>
      <c r="AA41" s="8"/>
    </row>
    <row r="42" spans="1:27">
      <c r="A42" s="9" t="s">
        <v>232</v>
      </c>
      <c r="B42" s="9"/>
      <c r="C42" s="13"/>
      <c r="D42" s="13"/>
      <c r="E42" s="13"/>
      <c r="F42" s="13"/>
      <c r="G42" s="13"/>
      <c r="H42" s="13"/>
      <c r="I42" s="13"/>
      <c r="J42" s="13"/>
      <c r="K42" s="13"/>
      <c r="L42" s="13"/>
      <c r="M42" s="13"/>
      <c r="N42" s="13"/>
      <c r="O42" s="13"/>
      <c r="P42" s="13"/>
      <c r="Q42" s="13"/>
      <c r="R42" s="13"/>
      <c r="S42" s="13"/>
      <c r="T42" s="13"/>
      <c r="U42" s="13"/>
      <c r="V42" s="13"/>
      <c r="W42" s="13"/>
      <c r="X42" s="13"/>
      <c r="Y42" s="13"/>
      <c r="Z42" s="13"/>
      <c r="AA42" s="8"/>
    </row>
    <row r="43" spans="1:27">
      <c r="A43" s="96" t="s">
        <v>8</v>
      </c>
      <c r="B43" s="96"/>
      <c r="C43" s="115" t="s">
        <v>7</v>
      </c>
      <c r="D43" s="116"/>
      <c r="E43" s="116"/>
      <c r="F43" s="116"/>
      <c r="G43" s="115" t="s">
        <v>17</v>
      </c>
      <c r="H43" s="116"/>
      <c r="I43" s="115" t="s">
        <v>20</v>
      </c>
      <c r="J43" s="116"/>
      <c r="K43" s="116"/>
      <c r="L43" s="115" t="s">
        <v>24</v>
      </c>
      <c r="M43" s="116"/>
      <c r="N43" s="116"/>
      <c r="O43" s="115" t="s">
        <v>29</v>
      </c>
      <c r="P43" s="116"/>
      <c r="Q43" s="116"/>
      <c r="R43" s="116"/>
      <c r="S43" s="116"/>
      <c r="T43" s="116"/>
      <c r="U43" s="116"/>
      <c r="V43" s="116"/>
      <c r="W43" s="116"/>
      <c r="X43" s="116"/>
      <c r="Y43" s="116"/>
      <c r="Z43" s="116"/>
      <c r="AA43" s="8"/>
    </row>
    <row r="44" spans="1:27">
      <c r="A44" s="99"/>
      <c r="B44" s="99"/>
      <c r="C44" s="117" t="s">
        <v>12</v>
      </c>
      <c r="D44" s="118" t="s">
        <v>13</v>
      </c>
      <c r="E44" s="118" t="s">
        <v>14</v>
      </c>
      <c r="F44" s="118" t="s">
        <v>15</v>
      </c>
      <c r="G44" s="117" t="s">
        <v>18</v>
      </c>
      <c r="H44" s="118" t="s">
        <v>19</v>
      </c>
      <c r="I44" s="102" t="s">
        <v>21</v>
      </c>
      <c r="J44" s="103" t="s">
        <v>22</v>
      </c>
      <c r="K44" s="103" t="s">
        <v>23</v>
      </c>
      <c r="L44" s="102" t="s">
        <v>25</v>
      </c>
      <c r="M44" s="103" t="s">
        <v>27</v>
      </c>
      <c r="N44" s="103" t="s">
        <v>28</v>
      </c>
      <c r="O44" s="117" t="s">
        <v>30</v>
      </c>
      <c r="P44" s="118" t="s">
        <v>31</v>
      </c>
      <c r="Q44" s="118" t="s">
        <v>32</v>
      </c>
      <c r="R44" s="118" t="s">
        <v>33</v>
      </c>
      <c r="S44" s="118" t="s">
        <v>34</v>
      </c>
      <c r="T44" s="118" t="s">
        <v>35</v>
      </c>
      <c r="U44" s="118" t="s">
        <v>36</v>
      </c>
      <c r="V44" s="118" t="s">
        <v>37</v>
      </c>
      <c r="W44" s="118" t="s">
        <v>38</v>
      </c>
      <c r="X44" s="118" t="s">
        <v>39</v>
      </c>
      <c r="Y44" s="118" t="s">
        <v>40</v>
      </c>
      <c r="Z44" s="118" t="s">
        <v>41</v>
      </c>
      <c r="AA44" s="8"/>
    </row>
    <row r="45" spans="1:27">
      <c r="A45" s="104" t="s">
        <v>108</v>
      </c>
      <c r="B45" s="105" t="s">
        <v>73</v>
      </c>
      <c r="C45" s="106">
        <v>4.5126353790613721E-2</v>
      </c>
      <c r="D45" s="107">
        <v>7.9923882017126552E-2</v>
      </c>
      <c r="E45" s="107">
        <v>7.9646017699115043E-2</v>
      </c>
      <c r="F45" s="107">
        <v>5.3446940356312943E-2</v>
      </c>
      <c r="G45" s="106">
        <v>8.6922165152113789E-2</v>
      </c>
      <c r="H45" s="107">
        <v>4.003519577650682E-2</v>
      </c>
      <c r="I45" s="106">
        <v>5.3930530164533821E-2</v>
      </c>
      <c r="J45" s="107">
        <v>6.4700285442435779E-2</v>
      </c>
      <c r="K45" s="107">
        <v>7.2139303482587069E-2</v>
      </c>
      <c r="L45" s="106">
        <v>6.5634024678393285E-2</v>
      </c>
      <c r="M45" s="107">
        <v>4.8016701461377868E-2</v>
      </c>
      <c r="N45" s="107">
        <v>7.5435203094777567E-2</v>
      </c>
      <c r="O45" s="106">
        <v>3.5928143712574849E-2</v>
      </c>
      <c r="P45" s="107">
        <v>4.6875E-2</v>
      </c>
      <c r="Q45" s="107">
        <v>4.712041884816754E-2</v>
      </c>
      <c r="R45" s="107">
        <v>6.6213921901528014E-2</v>
      </c>
      <c r="S45" s="106">
        <v>9.5477386934673364E-2</v>
      </c>
      <c r="T45" s="107">
        <v>5.8441558441558433E-2</v>
      </c>
      <c r="U45" s="106">
        <v>7.8321678321678329E-2</v>
      </c>
      <c r="V45" s="107">
        <v>5.1880674448767837E-2</v>
      </c>
      <c r="W45" s="107">
        <v>6.4417177914110432E-2</v>
      </c>
      <c r="X45" s="106">
        <v>6.6115702479338845E-2</v>
      </c>
      <c r="Y45" s="107">
        <v>9.0163934426229511E-2</v>
      </c>
      <c r="Z45" s="107">
        <v>6.6088840736728063E-2</v>
      </c>
      <c r="AA45" s="8"/>
    </row>
    <row r="46" spans="1:27">
      <c r="A46" s="108"/>
      <c r="B46" s="109" t="s">
        <v>72</v>
      </c>
      <c r="C46" s="110">
        <v>8.3032490974729256E-2</v>
      </c>
      <c r="D46" s="111">
        <v>7.0409134157944808E-2</v>
      </c>
      <c r="E46" s="111">
        <v>0.10914454277286137</v>
      </c>
      <c r="F46" s="111">
        <v>9.295120061967467E-2</v>
      </c>
      <c r="G46" s="110">
        <v>0.1153694192018965</v>
      </c>
      <c r="H46" s="111">
        <v>6.2032556093268812E-2</v>
      </c>
      <c r="I46" s="110">
        <v>0.10511882998171847</v>
      </c>
      <c r="J46" s="111">
        <v>7.8020932445290195E-2</v>
      </c>
      <c r="K46" s="111">
        <v>9.6393034825870652E-2</v>
      </c>
      <c r="L46" s="110">
        <v>9.0049881858755579E-2</v>
      </c>
      <c r="M46" s="111">
        <v>8.9770354906054284E-2</v>
      </c>
      <c r="N46" s="111">
        <v>9.0909090909090912E-2</v>
      </c>
      <c r="O46" s="110">
        <v>8.3832335329341312E-2</v>
      </c>
      <c r="P46" s="111">
        <v>4.6875E-2</v>
      </c>
      <c r="Q46" s="111">
        <v>0.10471204188481675</v>
      </c>
      <c r="R46" s="111">
        <v>0.10186757215619695</v>
      </c>
      <c r="S46" s="110">
        <v>5.5276381909547742E-2</v>
      </c>
      <c r="T46" s="111">
        <v>5.5194805194805199E-2</v>
      </c>
      <c r="U46" s="110">
        <v>9.6503496503496503E-2</v>
      </c>
      <c r="V46" s="111">
        <v>9.9870298313878086E-2</v>
      </c>
      <c r="W46" s="111">
        <v>0.11963190184049081</v>
      </c>
      <c r="X46" s="110">
        <v>9.9173553719008267E-2</v>
      </c>
      <c r="Y46" s="111">
        <v>9.0163934426229511E-2</v>
      </c>
      <c r="Z46" s="111">
        <v>7.90899241603467E-2</v>
      </c>
      <c r="AA46" s="8"/>
    </row>
    <row r="47" spans="1:27">
      <c r="A47" s="108"/>
      <c r="B47" s="109" t="s">
        <v>107</v>
      </c>
      <c r="C47" s="110">
        <v>0.1407942238267148</v>
      </c>
      <c r="D47" s="111">
        <v>0.17887725975261656</v>
      </c>
      <c r="E47" s="111">
        <v>0.25221238938053098</v>
      </c>
      <c r="F47" s="111">
        <v>0.25561580170410536</v>
      </c>
      <c r="G47" s="110">
        <v>0.21651521137890162</v>
      </c>
      <c r="H47" s="111">
        <v>0.20589529256489222</v>
      </c>
      <c r="I47" s="110">
        <v>0.28610603290676417</v>
      </c>
      <c r="J47" s="111">
        <v>0.22169362511893437</v>
      </c>
      <c r="K47" s="111">
        <v>0.14676616915422885</v>
      </c>
      <c r="L47" s="110">
        <v>0.22105539511682856</v>
      </c>
      <c r="M47" s="111">
        <v>0.20668058455114824</v>
      </c>
      <c r="N47" s="111">
        <v>0.14506769825918761</v>
      </c>
      <c r="O47" s="110">
        <v>0.27544910179640719</v>
      </c>
      <c r="P47" s="111">
        <v>0.1484375</v>
      </c>
      <c r="Q47" s="111">
        <v>0.2513089005235602</v>
      </c>
      <c r="R47" s="111">
        <v>0.25127334465195245</v>
      </c>
      <c r="S47" s="110">
        <v>0.21105527638190952</v>
      </c>
      <c r="T47" s="111">
        <v>0.21428571428571427</v>
      </c>
      <c r="U47" s="110">
        <v>0.18041958041958042</v>
      </c>
      <c r="V47" s="111">
        <v>0.23865110246433205</v>
      </c>
      <c r="W47" s="111">
        <v>0.16257668711656442</v>
      </c>
      <c r="X47" s="110">
        <v>0.18457300275482094</v>
      </c>
      <c r="Y47" s="111">
        <v>0.18032786885245902</v>
      </c>
      <c r="Z47" s="111">
        <v>0.20801733477789816</v>
      </c>
      <c r="AA47" s="8"/>
    </row>
    <row r="48" spans="1:27">
      <c r="A48" s="108"/>
      <c r="B48" s="109" t="s">
        <v>70</v>
      </c>
      <c r="C48" s="110">
        <v>0.57490974729241873</v>
      </c>
      <c r="D48" s="111">
        <v>0.57564224548049481</v>
      </c>
      <c r="E48" s="111">
        <v>0.48230088495575218</v>
      </c>
      <c r="F48" s="111">
        <v>0.52362509682416736</v>
      </c>
      <c r="G48" s="110">
        <v>0.50098775187672862</v>
      </c>
      <c r="H48" s="111">
        <v>0.57325120985481737</v>
      </c>
      <c r="I48" s="110">
        <v>0.47623400365630714</v>
      </c>
      <c r="J48" s="111">
        <v>0.54519505233111321</v>
      </c>
      <c r="K48" s="111">
        <v>0.56281094527363185</v>
      </c>
      <c r="L48" s="110">
        <v>0.5311105276975584</v>
      </c>
      <c r="M48" s="111">
        <v>0.54697286012526092</v>
      </c>
      <c r="N48" s="111">
        <v>0.55319148936170215</v>
      </c>
      <c r="O48" s="110">
        <v>0.51497005988023947</v>
      </c>
      <c r="P48" s="111">
        <v>0.6015625</v>
      </c>
      <c r="Q48" s="111">
        <v>0.50261780104712039</v>
      </c>
      <c r="R48" s="111">
        <v>0.47538200339558573</v>
      </c>
      <c r="S48" s="110">
        <v>0.50753768844221103</v>
      </c>
      <c r="T48" s="111">
        <v>0.5941558441558441</v>
      </c>
      <c r="U48" s="110">
        <v>0.5468531468531469</v>
      </c>
      <c r="V48" s="111">
        <v>0.51361867704280151</v>
      </c>
      <c r="W48" s="111">
        <v>0.58895705521472397</v>
      </c>
      <c r="X48" s="110">
        <v>0.55647382920110189</v>
      </c>
      <c r="Y48" s="111">
        <v>0.53278688524590168</v>
      </c>
      <c r="Z48" s="111">
        <v>0.54279523293607801</v>
      </c>
      <c r="AA48" s="8"/>
    </row>
    <row r="49" spans="1:27">
      <c r="A49" s="108"/>
      <c r="B49" s="109" t="s">
        <v>69</v>
      </c>
      <c r="C49" s="110">
        <v>0.15613718411552346</v>
      </c>
      <c r="D49" s="111">
        <v>9.5147478591817325E-2</v>
      </c>
      <c r="E49" s="111">
        <v>7.6696165191740412E-2</v>
      </c>
      <c r="F49" s="111">
        <v>7.4360960495739731E-2</v>
      </c>
      <c r="G49" s="110">
        <v>8.0205452390359533E-2</v>
      </c>
      <c r="H49" s="111">
        <v>0.11878574571051476</v>
      </c>
      <c r="I49" s="110">
        <v>7.8610603290676415E-2</v>
      </c>
      <c r="J49" s="111">
        <v>9.0390104662226453E-2</v>
      </c>
      <c r="K49" s="111">
        <v>0.12189054726368159</v>
      </c>
      <c r="L49" s="110">
        <v>9.2150170648464161E-2</v>
      </c>
      <c r="M49" s="111">
        <v>0.10855949895615867</v>
      </c>
      <c r="N49" s="111">
        <v>0.13539651837524178</v>
      </c>
      <c r="O49" s="106">
        <v>8.9820359281437126E-2</v>
      </c>
      <c r="P49" s="107">
        <v>0.15625</v>
      </c>
      <c r="Q49" s="107">
        <v>9.4240837696335081E-2</v>
      </c>
      <c r="R49" s="107">
        <v>0.10526315789473684</v>
      </c>
      <c r="S49" s="106">
        <v>0.1306532663316583</v>
      </c>
      <c r="T49" s="107">
        <v>7.792207792207792E-2</v>
      </c>
      <c r="U49" s="106">
        <v>9.7902097902097904E-2</v>
      </c>
      <c r="V49" s="107">
        <v>9.5979247730220513E-2</v>
      </c>
      <c r="W49" s="107">
        <v>6.4417177914110432E-2</v>
      </c>
      <c r="X49" s="106">
        <v>9.366391184573003E-2</v>
      </c>
      <c r="Y49" s="107">
        <v>0.10655737704918032</v>
      </c>
      <c r="Z49" s="107">
        <v>0.10400866738894908</v>
      </c>
      <c r="AA49" s="8"/>
    </row>
    <row r="50" spans="1:27">
      <c r="A50" s="112" t="s">
        <v>16</v>
      </c>
      <c r="B50" s="112"/>
      <c r="C50" s="113">
        <v>1</v>
      </c>
      <c r="D50" s="114">
        <v>1</v>
      </c>
      <c r="E50" s="114">
        <v>1</v>
      </c>
      <c r="F50" s="114">
        <v>1</v>
      </c>
      <c r="G50" s="113">
        <v>1</v>
      </c>
      <c r="H50" s="114">
        <v>1</v>
      </c>
      <c r="I50" s="113">
        <v>1</v>
      </c>
      <c r="J50" s="114">
        <v>1</v>
      </c>
      <c r="K50" s="114">
        <v>1</v>
      </c>
      <c r="L50" s="113">
        <v>1</v>
      </c>
      <c r="M50" s="114">
        <v>1</v>
      </c>
      <c r="N50" s="114">
        <v>1</v>
      </c>
      <c r="O50" s="113">
        <v>1</v>
      </c>
      <c r="P50" s="114">
        <v>1</v>
      </c>
      <c r="Q50" s="114">
        <v>1</v>
      </c>
      <c r="R50" s="114">
        <v>1</v>
      </c>
      <c r="S50" s="114">
        <v>1</v>
      </c>
      <c r="T50" s="114">
        <v>1</v>
      </c>
      <c r="U50" s="114">
        <v>1</v>
      </c>
      <c r="V50" s="114">
        <v>1</v>
      </c>
      <c r="W50" s="114">
        <v>1</v>
      </c>
      <c r="X50" s="114">
        <v>1</v>
      </c>
      <c r="Y50" s="114">
        <v>1</v>
      </c>
      <c r="Z50" s="114">
        <v>1</v>
      </c>
      <c r="AA50" s="8"/>
    </row>
    <row r="51" spans="1:27">
      <c r="A51" s="8"/>
      <c r="B51" s="8"/>
      <c r="C51" s="12"/>
      <c r="D51" s="12"/>
      <c r="E51" s="12"/>
      <c r="F51" s="12"/>
      <c r="G51" s="12"/>
      <c r="H51" s="12"/>
      <c r="I51" s="12"/>
      <c r="J51" s="12"/>
      <c r="K51" s="12"/>
      <c r="L51" s="12"/>
      <c r="M51" s="12"/>
      <c r="N51" s="12"/>
      <c r="O51" s="12"/>
      <c r="P51" s="12"/>
      <c r="Q51" s="12"/>
      <c r="R51" s="12"/>
      <c r="S51" s="12"/>
      <c r="T51" s="12"/>
      <c r="U51" s="12"/>
      <c r="V51" s="12"/>
      <c r="W51" s="12"/>
      <c r="X51" s="12"/>
      <c r="Y51" s="12"/>
      <c r="Z51" s="12"/>
      <c r="AA51" s="8"/>
    </row>
    <row r="52" spans="1:27">
      <c r="A52" s="9" t="s">
        <v>233</v>
      </c>
      <c r="B52" s="9"/>
      <c r="C52" s="13"/>
      <c r="D52" s="13"/>
      <c r="E52" s="13"/>
      <c r="F52" s="13"/>
      <c r="G52" s="13"/>
      <c r="H52" s="13"/>
      <c r="I52" s="13"/>
      <c r="J52" s="13"/>
      <c r="K52" s="13"/>
      <c r="L52" s="13"/>
      <c r="M52" s="13"/>
      <c r="N52" s="13"/>
      <c r="O52" s="13"/>
      <c r="P52" s="13"/>
      <c r="Q52" s="13"/>
      <c r="R52" s="13"/>
      <c r="S52" s="13"/>
      <c r="T52" s="13"/>
      <c r="U52" s="13"/>
      <c r="V52" s="13"/>
      <c r="W52" s="13"/>
      <c r="X52" s="13"/>
      <c r="Y52" s="13"/>
      <c r="Z52" s="13"/>
      <c r="AA52" s="8"/>
    </row>
    <row r="53" spans="1:27">
      <c r="A53" s="96" t="s">
        <v>8</v>
      </c>
      <c r="B53" s="96"/>
      <c r="C53" s="115" t="s">
        <v>7</v>
      </c>
      <c r="D53" s="116"/>
      <c r="E53" s="116"/>
      <c r="F53" s="116"/>
      <c r="G53" s="115" t="s">
        <v>17</v>
      </c>
      <c r="H53" s="116"/>
      <c r="I53" s="115" t="s">
        <v>20</v>
      </c>
      <c r="J53" s="116"/>
      <c r="K53" s="116"/>
      <c r="L53" s="115" t="s">
        <v>24</v>
      </c>
      <c r="M53" s="116"/>
      <c r="N53" s="116"/>
      <c r="O53" s="115" t="s">
        <v>29</v>
      </c>
      <c r="P53" s="116"/>
      <c r="Q53" s="116"/>
      <c r="R53" s="116"/>
      <c r="S53" s="116"/>
      <c r="T53" s="116"/>
      <c r="U53" s="116"/>
      <c r="V53" s="116"/>
      <c r="W53" s="116"/>
      <c r="X53" s="116"/>
      <c r="Y53" s="116"/>
      <c r="Z53" s="116"/>
      <c r="AA53" s="8"/>
    </row>
    <row r="54" spans="1:27">
      <c r="A54" s="99"/>
      <c r="B54" s="99"/>
      <c r="C54" s="117" t="s">
        <v>12</v>
      </c>
      <c r="D54" s="118" t="s">
        <v>13</v>
      </c>
      <c r="E54" s="118" t="s">
        <v>14</v>
      </c>
      <c r="F54" s="118" t="s">
        <v>15</v>
      </c>
      <c r="G54" s="117" t="s">
        <v>18</v>
      </c>
      <c r="H54" s="118" t="s">
        <v>19</v>
      </c>
      <c r="I54" s="102" t="s">
        <v>21</v>
      </c>
      <c r="J54" s="103" t="s">
        <v>22</v>
      </c>
      <c r="K54" s="103" t="s">
        <v>23</v>
      </c>
      <c r="L54" s="102" t="s">
        <v>25</v>
      </c>
      <c r="M54" s="103" t="s">
        <v>27</v>
      </c>
      <c r="N54" s="103" t="s">
        <v>28</v>
      </c>
      <c r="O54" s="117" t="s">
        <v>30</v>
      </c>
      <c r="P54" s="118" t="s">
        <v>31</v>
      </c>
      <c r="Q54" s="118" t="s">
        <v>32</v>
      </c>
      <c r="R54" s="118" t="s">
        <v>33</v>
      </c>
      <c r="S54" s="118" t="s">
        <v>34</v>
      </c>
      <c r="T54" s="118" t="s">
        <v>35</v>
      </c>
      <c r="U54" s="118" t="s">
        <v>36</v>
      </c>
      <c r="V54" s="118" t="s">
        <v>37</v>
      </c>
      <c r="W54" s="118" t="s">
        <v>38</v>
      </c>
      <c r="X54" s="118" t="s">
        <v>39</v>
      </c>
      <c r="Y54" s="118" t="s">
        <v>40</v>
      </c>
      <c r="Z54" s="118" t="s">
        <v>41</v>
      </c>
      <c r="AA54" s="8"/>
    </row>
    <row r="55" spans="1:27">
      <c r="A55" s="104" t="s">
        <v>109</v>
      </c>
      <c r="B55" s="105" t="s">
        <v>73</v>
      </c>
      <c r="C55" s="106">
        <v>6.8283917340521111E-2</v>
      </c>
      <c r="D55" s="107">
        <v>0.12167300380228135</v>
      </c>
      <c r="E55" s="107">
        <v>9.414381022979984E-2</v>
      </c>
      <c r="F55" s="107">
        <v>6.530291109362707E-2</v>
      </c>
      <c r="G55" s="106">
        <v>0.12123613312202852</v>
      </c>
      <c r="H55" s="107">
        <v>4.7408063801506424E-2</v>
      </c>
      <c r="I55" s="106">
        <v>6.1922365988909427E-2</v>
      </c>
      <c r="J55" s="107">
        <v>7.6996197718631185E-2</v>
      </c>
      <c r="K55" s="107">
        <v>0.11528822055137844</v>
      </c>
      <c r="L55" s="106">
        <v>8.7932400316873521E-2</v>
      </c>
      <c r="M55" s="107">
        <v>7.3839662447257384E-2</v>
      </c>
      <c r="N55" s="107">
        <v>8.6538461538461536E-2</v>
      </c>
      <c r="O55" s="106">
        <v>4.1666666666666657E-2</v>
      </c>
      <c r="P55" s="107">
        <v>7.7519379844961239E-2</v>
      </c>
      <c r="Q55" s="107">
        <v>5.9139784946236562E-2</v>
      </c>
      <c r="R55" s="107">
        <v>9.8471986417657045E-2</v>
      </c>
      <c r="S55" s="106">
        <v>8.0402010050251244E-2</v>
      </c>
      <c r="T55" s="107">
        <v>8.2802547770700632E-2</v>
      </c>
      <c r="U55" s="106">
        <v>9.8176718092566617E-2</v>
      </c>
      <c r="V55" s="107">
        <v>6.6492829204693613E-2</v>
      </c>
      <c r="W55" s="107">
        <v>8.9783281733746112E-2</v>
      </c>
      <c r="X55" s="106">
        <v>0.1111111111111111</v>
      </c>
      <c r="Y55" s="107">
        <v>6.5573770491803282E-2</v>
      </c>
      <c r="Z55" s="107">
        <v>9.419496166484119E-2</v>
      </c>
      <c r="AA55" s="8"/>
    </row>
    <row r="56" spans="1:27">
      <c r="A56" s="108"/>
      <c r="B56" s="109" t="s">
        <v>72</v>
      </c>
      <c r="C56" s="110">
        <v>0.21743036837376459</v>
      </c>
      <c r="D56" s="111">
        <v>0.19011406844106463</v>
      </c>
      <c r="E56" s="111">
        <v>0.19199406968124536</v>
      </c>
      <c r="F56" s="111">
        <v>0.13217938630999213</v>
      </c>
      <c r="G56" s="110">
        <v>0.20800316957210774</v>
      </c>
      <c r="H56" s="111">
        <v>0.15197164377492248</v>
      </c>
      <c r="I56" s="110">
        <v>0.12384473197781885</v>
      </c>
      <c r="J56" s="111">
        <v>0.18631178707224336</v>
      </c>
      <c r="K56" s="111">
        <v>0.21428571428571427</v>
      </c>
      <c r="L56" s="110">
        <v>0.17454449432268287</v>
      </c>
      <c r="M56" s="111">
        <v>0.15189873417721519</v>
      </c>
      <c r="N56" s="111">
        <v>0.25961538461538464</v>
      </c>
      <c r="O56" s="110">
        <v>0.19642857142857142</v>
      </c>
      <c r="P56" s="111">
        <v>0.18604651162790697</v>
      </c>
      <c r="Q56" s="111">
        <v>0.16666666666666663</v>
      </c>
      <c r="R56" s="111">
        <v>0.16468590831918506</v>
      </c>
      <c r="S56" s="110">
        <v>0.1407035175879397</v>
      </c>
      <c r="T56" s="111">
        <v>0.1178343949044586</v>
      </c>
      <c r="U56" s="110">
        <v>0.21037868162692847</v>
      </c>
      <c r="V56" s="111">
        <v>0.20469361147327253</v>
      </c>
      <c r="W56" s="111">
        <v>0.17027863777089786</v>
      </c>
      <c r="X56" s="110">
        <v>0.16666666666666663</v>
      </c>
      <c r="Y56" s="111">
        <v>0.16393442622950818</v>
      </c>
      <c r="Z56" s="111">
        <v>0.19386637458926614</v>
      </c>
      <c r="AA56" s="8"/>
    </row>
    <row r="57" spans="1:27">
      <c r="A57" s="108"/>
      <c r="B57" s="109" t="s">
        <v>107</v>
      </c>
      <c r="C57" s="110">
        <v>0.33153638814016179</v>
      </c>
      <c r="D57" s="111">
        <v>0.34885931558935362</v>
      </c>
      <c r="E57" s="111">
        <v>0.37286879169755383</v>
      </c>
      <c r="F57" s="111">
        <v>0.36191974822974038</v>
      </c>
      <c r="G57" s="110">
        <v>0.34865293185419971</v>
      </c>
      <c r="H57" s="111">
        <v>0.36242800177226409</v>
      </c>
      <c r="I57" s="110">
        <v>0.39186691312384475</v>
      </c>
      <c r="J57" s="111">
        <v>0.35646387832699622</v>
      </c>
      <c r="K57" s="111">
        <v>0.32894736842105265</v>
      </c>
      <c r="L57" s="110">
        <v>0.36229205175600737</v>
      </c>
      <c r="M57" s="111">
        <v>0.37130801687763715</v>
      </c>
      <c r="N57" s="111">
        <v>0.28846153846153844</v>
      </c>
      <c r="O57" s="110">
        <v>0.35714285714285715</v>
      </c>
      <c r="P57" s="111">
        <v>0.30232558139534882</v>
      </c>
      <c r="Q57" s="111">
        <v>0.38709677419354838</v>
      </c>
      <c r="R57" s="111">
        <v>0.35483870967741937</v>
      </c>
      <c r="S57" s="110">
        <v>0.36683417085427128</v>
      </c>
      <c r="T57" s="111">
        <v>0.32802547770700635</v>
      </c>
      <c r="U57" s="110">
        <v>0.35624123422159892</v>
      </c>
      <c r="V57" s="111">
        <v>0.35723598435462844</v>
      </c>
      <c r="W57" s="111">
        <v>0.34055727554179571</v>
      </c>
      <c r="X57" s="110">
        <v>0.36111111111111105</v>
      </c>
      <c r="Y57" s="111">
        <v>0.33606557377049179</v>
      </c>
      <c r="Z57" s="111">
        <v>0.36473165388828038</v>
      </c>
      <c r="AA57" s="8"/>
    </row>
    <row r="58" spans="1:27">
      <c r="A58" s="108"/>
      <c r="B58" s="109" t="s">
        <v>70</v>
      </c>
      <c r="C58" s="110">
        <v>0.35759209344115006</v>
      </c>
      <c r="D58" s="111">
        <v>0.30038022813688214</v>
      </c>
      <c r="E58" s="111">
        <v>0.30244625648628615</v>
      </c>
      <c r="F58" s="111">
        <v>0.39181746656176242</v>
      </c>
      <c r="G58" s="110">
        <v>0.28763866877971472</v>
      </c>
      <c r="H58" s="111">
        <v>0.3961010190518387</v>
      </c>
      <c r="I58" s="110">
        <v>0.37245841035120153</v>
      </c>
      <c r="J58" s="111">
        <v>0.34743346007604564</v>
      </c>
      <c r="K58" s="111">
        <v>0.30451127819548873</v>
      </c>
      <c r="L58" s="110">
        <v>0.33905466068127799</v>
      </c>
      <c r="M58" s="111">
        <v>0.38185654008438819</v>
      </c>
      <c r="N58" s="111">
        <v>0.29807692307692307</v>
      </c>
      <c r="O58" s="110">
        <v>0.36309523809523808</v>
      </c>
      <c r="P58" s="111">
        <v>0.37209302325581395</v>
      </c>
      <c r="Q58" s="111">
        <v>0.33870967741935482</v>
      </c>
      <c r="R58" s="111">
        <v>0.34125636672325976</v>
      </c>
      <c r="S58" s="110">
        <v>0.37688442211055284</v>
      </c>
      <c r="T58" s="111">
        <v>0.42038216560509556</v>
      </c>
      <c r="U58" s="110">
        <v>0.30575035063113604</v>
      </c>
      <c r="V58" s="111">
        <v>0.32724902216427643</v>
      </c>
      <c r="W58" s="111">
        <v>0.37151702786377711</v>
      </c>
      <c r="X58" s="110">
        <v>0.34722222222222221</v>
      </c>
      <c r="Y58" s="111">
        <v>0.37704918032786883</v>
      </c>
      <c r="Z58" s="111">
        <v>0.30887185104052572</v>
      </c>
      <c r="AA58" s="8"/>
    </row>
    <row r="59" spans="1:27">
      <c r="A59" s="108"/>
      <c r="B59" s="109" t="s">
        <v>69</v>
      </c>
      <c r="C59" s="110">
        <v>2.5157232704402521E-2</v>
      </c>
      <c r="D59" s="111">
        <v>3.8973384030418251E-2</v>
      </c>
      <c r="E59" s="111">
        <v>3.8547071905114902E-2</v>
      </c>
      <c r="F59" s="111">
        <v>4.878048780487805E-2</v>
      </c>
      <c r="G59" s="110">
        <v>3.4469096671949286E-2</v>
      </c>
      <c r="H59" s="111">
        <v>4.2091271599468322E-2</v>
      </c>
      <c r="I59" s="110">
        <v>4.9907578558225509E-2</v>
      </c>
      <c r="J59" s="111">
        <v>3.2794676806083653E-2</v>
      </c>
      <c r="K59" s="111">
        <v>3.6967418546365913E-2</v>
      </c>
      <c r="L59" s="110">
        <v>3.617639292315817E-2</v>
      </c>
      <c r="M59" s="111">
        <v>2.1097046413502109E-2</v>
      </c>
      <c r="N59" s="111">
        <v>6.7307692307692304E-2</v>
      </c>
      <c r="O59" s="106">
        <v>4.1666666666666657E-2</v>
      </c>
      <c r="P59" s="107">
        <v>6.2015503875968998E-2</v>
      </c>
      <c r="Q59" s="107">
        <v>4.8387096774193547E-2</v>
      </c>
      <c r="R59" s="107">
        <v>4.074702886247878E-2</v>
      </c>
      <c r="S59" s="106">
        <v>3.5175879396984924E-2</v>
      </c>
      <c r="T59" s="107">
        <v>5.0955414012738863E-2</v>
      </c>
      <c r="U59" s="106">
        <v>2.9453015427769985E-2</v>
      </c>
      <c r="V59" s="107">
        <v>4.4328552803129077E-2</v>
      </c>
      <c r="W59" s="107">
        <v>2.7863777089783281E-2</v>
      </c>
      <c r="X59" s="106">
        <v>1.3888888888888888E-2</v>
      </c>
      <c r="Y59" s="107">
        <v>5.7377049180327863E-2</v>
      </c>
      <c r="Z59" s="107">
        <v>3.8335158817086525E-2</v>
      </c>
      <c r="AA59" s="8"/>
    </row>
    <row r="60" spans="1:27">
      <c r="A60" s="112" t="s">
        <v>16</v>
      </c>
      <c r="B60" s="112"/>
      <c r="C60" s="113">
        <v>1</v>
      </c>
      <c r="D60" s="114">
        <v>1</v>
      </c>
      <c r="E60" s="114">
        <v>1</v>
      </c>
      <c r="F60" s="114">
        <v>1</v>
      </c>
      <c r="G60" s="113">
        <v>1</v>
      </c>
      <c r="H60" s="114">
        <v>1</v>
      </c>
      <c r="I60" s="113">
        <v>1</v>
      </c>
      <c r="J60" s="114">
        <v>1</v>
      </c>
      <c r="K60" s="114">
        <v>1</v>
      </c>
      <c r="L60" s="113">
        <v>1</v>
      </c>
      <c r="M60" s="114">
        <v>1</v>
      </c>
      <c r="N60" s="114">
        <v>1</v>
      </c>
      <c r="O60" s="113">
        <v>1</v>
      </c>
      <c r="P60" s="114">
        <v>1</v>
      </c>
      <c r="Q60" s="114">
        <v>1</v>
      </c>
      <c r="R60" s="114">
        <v>1</v>
      </c>
      <c r="S60" s="114">
        <v>1</v>
      </c>
      <c r="T60" s="114">
        <v>1</v>
      </c>
      <c r="U60" s="114">
        <v>1</v>
      </c>
      <c r="V60" s="114">
        <v>1</v>
      </c>
      <c r="W60" s="114">
        <v>1</v>
      </c>
      <c r="X60" s="114">
        <v>1</v>
      </c>
      <c r="Y60" s="114">
        <v>1</v>
      </c>
      <c r="Z60" s="114">
        <v>1</v>
      </c>
      <c r="AA60" s="8"/>
    </row>
    <row r="61" spans="1:27">
      <c r="A61" s="8"/>
      <c r="B61" s="8"/>
      <c r="C61" s="12"/>
      <c r="D61" s="12"/>
      <c r="E61" s="12"/>
      <c r="F61" s="12"/>
      <c r="G61" s="12"/>
      <c r="H61" s="12"/>
      <c r="I61" s="12"/>
      <c r="J61" s="12"/>
      <c r="K61" s="12"/>
      <c r="L61" s="12"/>
      <c r="M61" s="12"/>
      <c r="N61" s="12"/>
      <c r="O61" s="12"/>
      <c r="P61" s="12"/>
      <c r="Q61" s="12"/>
      <c r="R61" s="12"/>
      <c r="S61" s="12"/>
      <c r="T61" s="12"/>
      <c r="U61" s="12"/>
      <c r="V61" s="12"/>
      <c r="W61" s="12"/>
      <c r="X61" s="12"/>
      <c r="Y61" s="12"/>
      <c r="Z61" s="12"/>
      <c r="AA61" s="8"/>
    </row>
    <row r="62" spans="1:27">
      <c r="A62" s="9" t="s">
        <v>234</v>
      </c>
      <c r="B62" s="9"/>
      <c r="C62" s="13"/>
      <c r="D62" s="13"/>
      <c r="E62" s="13"/>
      <c r="F62" s="13"/>
      <c r="G62" s="13"/>
      <c r="H62" s="13"/>
      <c r="I62" s="13"/>
      <c r="J62" s="13"/>
      <c r="K62" s="13"/>
      <c r="L62" s="13"/>
      <c r="M62" s="13"/>
      <c r="N62" s="13"/>
      <c r="O62" s="13"/>
      <c r="P62" s="13"/>
      <c r="Q62" s="13"/>
      <c r="R62" s="13"/>
      <c r="S62" s="13"/>
      <c r="T62" s="13"/>
      <c r="U62" s="13"/>
      <c r="V62" s="13"/>
      <c r="W62" s="13"/>
      <c r="X62" s="13"/>
      <c r="Y62" s="13"/>
      <c r="Z62" s="13"/>
      <c r="AA62" s="8"/>
    </row>
    <row r="63" spans="1:27">
      <c r="A63" s="96" t="s">
        <v>8</v>
      </c>
      <c r="B63" s="96"/>
      <c r="C63" s="115" t="s">
        <v>7</v>
      </c>
      <c r="D63" s="116"/>
      <c r="E63" s="116"/>
      <c r="F63" s="116"/>
      <c r="G63" s="115" t="s">
        <v>17</v>
      </c>
      <c r="H63" s="116"/>
      <c r="I63" s="115" t="s">
        <v>20</v>
      </c>
      <c r="J63" s="116"/>
      <c r="K63" s="116"/>
      <c r="L63" s="115" t="s">
        <v>24</v>
      </c>
      <c r="M63" s="116"/>
      <c r="N63" s="116"/>
      <c r="O63" s="115" t="s">
        <v>29</v>
      </c>
      <c r="P63" s="116"/>
      <c r="Q63" s="116"/>
      <c r="R63" s="116"/>
      <c r="S63" s="116"/>
      <c r="T63" s="116"/>
      <c r="U63" s="116"/>
      <c r="V63" s="116"/>
      <c r="W63" s="116"/>
      <c r="X63" s="116"/>
      <c r="Y63" s="116"/>
      <c r="Z63" s="116"/>
      <c r="AA63" s="8"/>
    </row>
    <row r="64" spans="1:27">
      <c r="A64" s="99"/>
      <c r="B64" s="99"/>
      <c r="C64" s="117" t="s">
        <v>12</v>
      </c>
      <c r="D64" s="118" t="s">
        <v>13</v>
      </c>
      <c r="E64" s="118" t="s">
        <v>14</v>
      </c>
      <c r="F64" s="118" t="s">
        <v>15</v>
      </c>
      <c r="G64" s="117" t="s">
        <v>18</v>
      </c>
      <c r="H64" s="118" t="s">
        <v>19</v>
      </c>
      <c r="I64" s="102" t="s">
        <v>21</v>
      </c>
      <c r="J64" s="103" t="s">
        <v>22</v>
      </c>
      <c r="K64" s="103" t="s">
        <v>23</v>
      </c>
      <c r="L64" s="102" t="s">
        <v>25</v>
      </c>
      <c r="M64" s="103" t="s">
        <v>27</v>
      </c>
      <c r="N64" s="103" t="s">
        <v>28</v>
      </c>
      <c r="O64" s="117" t="s">
        <v>30</v>
      </c>
      <c r="P64" s="118" t="s">
        <v>31</v>
      </c>
      <c r="Q64" s="118" t="s">
        <v>32</v>
      </c>
      <c r="R64" s="118" t="s">
        <v>33</v>
      </c>
      <c r="S64" s="118" t="s">
        <v>34</v>
      </c>
      <c r="T64" s="118" t="s">
        <v>35</v>
      </c>
      <c r="U64" s="118" t="s">
        <v>36</v>
      </c>
      <c r="V64" s="118" t="s">
        <v>37</v>
      </c>
      <c r="W64" s="118" t="s">
        <v>38</v>
      </c>
      <c r="X64" s="118" t="s">
        <v>39</v>
      </c>
      <c r="Y64" s="118" t="s">
        <v>40</v>
      </c>
      <c r="Z64" s="118" t="s">
        <v>41</v>
      </c>
      <c r="AA64" s="8"/>
    </row>
    <row r="65" spans="1:27">
      <c r="A65" s="104" t="s">
        <v>110</v>
      </c>
      <c r="B65" s="105" t="s">
        <v>73</v>
      </c>
      <c r="C65" s="106">
        <v>9.4509450945094511E-2</v>
      </c>
      <c r="D65" s="107">
        <v>0.11132254995242626</v>
      </c>
      <c r="E65" s="107">
        <v>0.1037037037037037</v>
      </c>
      <c r="F65" s="107">
        <v>9.792993630573249E-2</v>
      </c>
      <c r="G65" s="106">
        <v>0.14268680445151033</v>
      </c>
      <c r="H65" s="107">
        <v>5.550621669626999E-2</v>
      </c>
      <c r="I65" s="106">
        <v>8.72794800371402E-2</v>
      </c>
      <c r="J65" s="107">
        <v>9.1778202676864248E-2</v>
      </c>
      <c r="K65" s="107">
        <v>0.124375</v>
      </c>
      <c r="L65" s="106">
        <v>0.10661375661375662</v>
      </c>
      <c r="M65" s="107">
        <v>8.5106382978723402E-2</v>
      </c>
      <c r="N65" s="107">
        <v>7.9150579150579145E-2</v>
      </c>
      <c r="O65" s="106">
        <v>8.0745341614906832E-2</v>
      </c>
      <c r="P65" s="107">
        <v>0.125</v>
      </c>
      <c r="Q65" s="107">
        <v>9.7297297297297303E-2</v>
      </c>
      <c r="R65" s="107">
        <v>0.10409556313993173</v>
      </c>
      <c r="S65" s="106">
        <v>7.575757575757576E-2</v>
      </c>
      <c r="T65" s="107">
        <v>0.12460063897763578</v>
      </c>
      <c r="U65" s="106">
        <v>9.6910112359550563E-2</v>
      </c>
      <c r="V65" s="107">
        <v>8.2785808147174775E-2</v>
      </c>
      <c r="W65" s="107">
        <v>0.14641744548286603</v>
      </c>
      <c r="X65" s="106">
        <v>8.8888888888888892E-2</v>
      </c>
      <c r="Y65" s="107">
        <v>8.2644628099173556E-2</v>
      </c>
      <c r="Z65" s="107">
        <v>0.1103896103896104</v>
      </c>
      <c r="AA65" s="8"/>
    </row>
    <row r="66" spans="1:27">
      <c r="A66" s="108"/>
      <c r="B66" s="109" t="s">
        <v>72</v>
      </c>
      <c r="C66" s="110">
        <v>0.1395139513951395</v>
      </c>
      <c r="D66" s="111">
        <v>0.1379638439581351</v>
      </c>
      <c r="E66" s="111">
        <v>0.15703703703703703</v>
      </c>
      <c r="F66" s="111">
        <v>0.20939490445859874</v>
      </c>
      <c r="G66" s="110">
        <v>0.19197138314785372</v>
      </c>
      <c r="H66" s="111">
        <v>0.12966252220248667</v>
      </c>
      <c r="I66" s="110">
        <v>0.14670380687093779</v>
      </c>
      <c r="J66" s="111">
        <v>0.17017208413001911</v>
      </c>
      <c r="K66" s="111">
        <v>0.16312499999999999</v>
      </c>
      <c r="L66" s="110">
        <v>0.16402116402116401</v>
      </c>
      <c r="M66" s="111">
        <v>0.11914893617021277</v>
      </c>
      <c r="N66" s="111">
        <v>0.19111969111969113</v>
      </c>
      <c r="O66" s="110">
        <v>0.19875776397515527</v>
      </c>
      <c r="P66" s="111">
        <v>0.1015625</v>
      </c>
      <c r="Q66" s="111">
        <v>0.16216216216216217</v>
      </c>
      <c r="R66" s="111">
        <v>0.15870307167235495</v>
      </c>
      <c r="S66" s="110">
        <v>0.1767676767676768</v>
      </c>
      <c r="T66" s="111">
        <v>8.3067092651757199E-2</v>
      </c>
      <c r="U66" s="110">
        <v>0.16853932584269665</v>
      </c>
      <c r="V66" s="111">
        <v>0.17477003942181341</v>
      </c>
      <c r="W66" s="111">
        <v>0.17133956386292834</v>
      </c>
      <c r="X66" s="110">
        <v>0.13333333333333333</v>
      </c>
      <c r="Y66" s="111">
        <v>0.21487603305785125</v>
      </c>
      <c r="Z66" s="111">
        <v>0.17532467532467533</v>
      </c>
      <c r="AA66" s="8"/>
    </row>
    <row r="67" spans="1:27">
      <c r="A67" s="108"/>
      <c r="B67" s="109" t="s">
        <v>107</v>
      </c>
      <c r="C67" s="110">
        <v>0.21692169216921692</v>
      </c>
      <c r="D67" s="111">
        <v>0.241674595623216</v>
      </c>
      <c r="E67" s="111">
        <v>0.31407407407407406</v>
      </c>
      <c r="F67" s="111">
        <v>0.37261146496815284</v>
      </c>
      <c r="G67" s="110">
        <v>0.2921303656597774</v>
      </c>
      <c r="H67" s="111">
        <v>0.28907637655417406</v>
      </c>
      <c r="I67" s="110">
        <v>0.36583101207056645</v>
      </c>
      <c r="J67" s="111">
        <v>0.29302103250478012</v>
      </c>
      <c r="K67" s="111">
        <v>0.236875</v>
      </c>
      <c r="L67" s="110">
        <v>0.2947089947089947</v>
      </c>
      <c r="M67" s="111">
        <v>0.28723404255319152</v>
      </c>
      <c r="N67" s="111">
        <v>0.26640926640926643</v>
      </c>
      <c r="O67" s="110">
        <v>0.32919254658385094</v>
      </c>
      <c r="P67" s="111">
        <v>0.234375</v>
      </c>
      <c r="Q67" s="111">
        <v>0.31351351351351353</v>
      </c>
      <c r="R67" s="111">
        <v>0.3191126279863481</v>
      </c>
      <c r="S67" s="110">
        <v>0.28282828282828282</v>
      </c>
      <c r="T67" s="111">
        <v>0.31629392971246006</v>
      </c>
      <c r="U67" s="110">
        <v>0.2640449438202247</v>
      </c>
      <c r="V67" s="111">
        <v>0.31406044678055189</v>
      </c>
      <c r="W67" s="111">
        <v>0.20560747663551399</v>
      </c>
      <c r="X67" s="110">
        <v>0.28611111111111109</v>
      </c>
      <c r="Y67" s="111">
        <v>0.30578512396694213</v>
      </c>
      <c r="Z67" s="111">
        <v>0.29329004329004327</v>
      </c>
      <c r="AA67" s="8"/>
    </row>
    <row r="68" spans="1:27">
      <c r="A68" s="108"/>
      <c r="B68" s="109" t="s">
        <v>70</v>
      </c>
      <c r="C68" s="110">
        <v>0.43384338433843384</v>
      </c>
      <c r="D68" s="111">
        <v>0.38629876308277827</v>
      </c>
      <c r="E68" s="111">
        <v>0.35333333333333333</v>
      </c>
      <c r="F68" s="111">
        <v>0.28105095541401276</v>
      </c>
      <c r="G68" s="110">
        <v>0.30683624801271858</v>
      </c>
      <c r="H68" s="111">
        <v>0.42051509769094136</v>
      </c>
      <c r="I68" s="110">
        <v>0.3426183844011142</v>
      </c>
      <c r="J68" s="111">
        <v>0.37284894837476101</v>
      </c>
      <c r="K68" s="111">
        <v>0.35625000000000001</v>
      </c>
      <c r="L68" s="110">
        <v>0.35370370370370369</v>
      </c>
      <c r="M68" s="111">
        <v>0.42553191489361702</v>
      </c>
      <c r="N68" s="111">
        <v>0.35135135135135137</v>
      </c>
      <c r="O68" s="110">
        <v>0.31677018633540371</v>
      </c>
      <c r="P68" s="111">
        <v>0.4296875</v>
      </c>
      <c r="Q68" s="111">
        <v>0.32972972972972975</v>
      </c>
      <c r="R68" s="111">
        <v>0.33959044368600677</v>
      </c>
      <c r="S68" s="110">
        <v>0.41919191919191917</v>
      </c>
      <c r="T68" s="111">
        <v>0.37380191693290743</v>
      </c>
      <c r="U68" s="110">
        <v>0.3806179775280899</v>
      </c>
      <c r="V68" s="111">
        <v>0.35216819973718794</v>
      </c>
      <c r="W68" s="111">
        <v>0.40186915887850466</v>
      </c>
      <c r="X68" s="110">
        <v>0.34166666666666662</v>
      </c>
      <c r="Y68" s="111">
        <v>0.31404958677685951</v>
      </c>
      <c r="Z68" s="111">
        <v>0.35173160173160167</v>
      </c>
      <c r="AA68" s="8"/>
    </row>
    <row r="69" spans="1:27">
      <c r="A69" s="108"/>
      <c r="B69" s="109" t="s">
        <v>69</v>
      </c>
      <c r="C69" s="110">
        <v>0.11521152115211521</v>
      </c>
      <c r="D69" s="111">
        <v>0.12274024738344433</v>
      </c>
      <c r="E69" s="111">
        <v>7.1851851851851847E-2</v>
      </c>
      <c r="F69" s="111">
        <v>3.9012738853503183E-2</v>
      </c>
      <c r="G69" s="110">
        <v>6.6375198728139906E-2</v>
      </c>
      <c r="H69" s="111">
        <v>0.10523978685612789</v>
      </c>
      <c r="I69" s="110">
        <v>5.7567316620241414E-2</v>
      </c>
      <c r="J69" s="111">
        <v>7.2179732313575523E-2</v>
      </c>
      <c r="K69" s="111">
        <v>0.119375</v>
      </c>
      <c r="L69" s="110">
        <v>8.0952380952380942E-2</v>
      </c>
      <c r="M69" s="111">
        <v>8.2978723404255314E-2</v>
      </c>
      <c r="N69" s="111">
        <v>0.11196911196911197</v>
      </c>
      <c r="O69" s="106">
        <v>7.4534161490683232E-2</v>
      </c>
      <c r="P69" s="107">
        <v>0.109375</v>
      </c>
      <c r="Q69" s="107">
        <v>9.7297297297297303E-2</v>
      </c>
      <c r="R69" s="107">
        <v>7.8498293515358364E-2</v>
      </c>
      <c r="S69" s="106">
        <v>4.5454545454545456E-2</v>
      </c>
      <c r="T69" s="107">
        <v>0.10223642172523961</v>
      </c>
      <c r="U69" s="106">
        <v>8.9887640449438214E-2</v>
      </c>
      <c r="V69" s="107">
        <v>7.6215505913272016E-2</v>
      </c>
      <c r="W69" s="107">
        <v>7.476635514018691E-2</v>
      </c>
      <c r="X69" s="106">
        <v>0.15</v>
      </c>
      <c r="Y69" s="107">
        <v>8.2644628099173556E-2</v>
      </c>
      <c r="Z69" s="107">
        <v>6.9264069264069264E-2</v>
      </c>
      <c r="AA69" s="8"/>
    </row>
    <row r="70" spans="1:27">
      <c r="A70" s="112" t="s">
        <v>16</v>
      </c>
      <c r="B70" s="112"/>
      <c r="C70" s="113">
        <v>1</v>
      </c>
      <c r="D70" s="114">
        <v>1</v>
      </c>
      <c r="E70" s="114">
        <v>1</v>
      </c>
      <c r="F70" s="114">
        <v>1</v>
      </c>
      <c r="G70" s="113">
        <v>1</v>
      </c>
      <c r="H70" s="114">
        <v>1</v>
      </c>
      <c r="I70" s="113">
        <v>1</v>
      </c>
      <c r="J70" s="114">
        <v>1</v>
      </c>
      <c r="K70" s="114">
        <v>1</v>
      </c>
      <c r="L70" s="113">
        <v>1</v>
      </c>
      <c r="M70" s="114">
        <v>1</v>
      </c>
      <c r="N70" s="114">
        <v>1</v>
      </c>
      <c r="O70" s="113">
        <v>1</v>
      </c>
      <c r="P70" s="114">
        <v>1</v>
      </c>
      <c r="Q70" s="114">
        <v>1</v>
      </c>
      <c r="R70" s="114">
        <v>1</v>
      </c>
      <c r="S70" s="114">
        <v>1</v>
      </c>
      <c r="T70" s="114">
        <v>1</v>
      </c>
      <c r="U70" s="114">
        <v>1</v>
      </c>
      <c r="V70" s="114">
        <v>1</v>
      </c>
      <c r="W70" s="114">
        <v>1</v>
      </c>
      <c r="X70" s="114">
        <v>1</v>
      </c>
      <c r="Y70" s="114">
        <v>1</v>
      </c>
      <c r="Z70" s="114">
        <v>1</v>
      </c>
      <c r="AA70" s="8"/>
    </row>
    <row r="71" spans="1:27">
      <c r="A71" s="8"/>
      <c r="B71" s="8"/>
      <c r="C71" s="12"/>
      <c r="D71" s="12"/>
      <c r="E71" s="12"/>
      <c r="F71" s="12"/>
      <c r="G71" s="12"/>
      <c r="H71" s="12"/>
      <c r="I71" s="12"/>
      <c r="J71" s="12"/>
      <c r="K71" s="12"/>
      <c r="L71" s="12"/>
      <c r="M71" s="12"/>
      <c r="N71" s="12"/>
      <c r="O71" s="12"/>
      <c r="P71" s="12"/>
      <c r="Q71" s="12"/>
      <c r="R71" s="12"/>
      <c r="S71" s="12"/>
      <c r="T71" s="12"/>
      <c r="U71" s="12"/>
      <c r="V71" s="12"/>
      <c r="W71" s="12"/>
      <c r="X71" s="12"/>
      <c r="Y71" s="12"/>
      <c r="Z71" s="12"/>
      <c r="AA71" s="8"/>
    </row>
    <row r="72" spans="1:27">
      <c r="A72" s="9" t="s">
        <v>235</v>
      </c>
      <c r="B72" s="9"/>
      <c r="C72" s="13"/>
      <c r="D72" s="13"/>
      <c r="E72" s="13"/>
      <c r="F72" s="13"/>
      <c r="G72" s="13"/>
      <c r="H72" s="13"/>
      <c r="I72" s="13"/>
      <c r="J72" s="13"/>
      <c r="K72" s="13"/>
      <c r="L72" s="13"/>
      <c r="M72" s="13"/>
      <c r="N72" s="13"/>
      <c r="O72" s="13"/>
      <c r="P72" s="13"/>
      <c r="Q72" s="13"/>
      <c r="R72" s="13"/>
      <c r="S72" s="13"/>
      <c r="T72" s="13"/>
      <c r="U72" s="13"/>
      <c r="V72" s="13"/>
      <c r="W72" s="13"/>
      <c r="X72" s="13"/>
      <c r="Y72" s="13"/>
      <c r="Z72" s="13"/>
      <c r="AA72" s="8"/>
    </row>
    <row r="73" spans="1:27">
      <c r="A73" s="96" t="s">
        <v>8</v>
      </c>
      <c r="B73" s="96"/>
      <c r="C73" s="115" t="s">
        <v>7</v>
      </c>
      <c r="D73" s="116"/>
      <c r="E73" s="116"/>
      <c r="F73" s="116"/>
      <c r="G73" s="115" t="s">
        <v>17</v>
      </c>
      <c r="H73" s="116"/>
      <c r="I73" s="115" t="s">
        <v>20</v>
      </c>
      <c r="J73" s="116"/>
      <c r="K73" s="116"/>
      <c r="L73" s="115" t="s">
        <v>24</v>
      </c>
      <c r="M73" s="116"/>
      <c r="N73" s="116"/>
      <c r="O73" s="115" t="s">
        <v>29</v>
      </c>
      <c r="P73" s="116"/>
      <c r="Q73" s="116"/>
      <c r="R73" s="116"/>
      <c r="S73" s="116"/>
      <c r="T73" s="116"/>
      <c r="U73" s="116"/>
      <c r="V73" s="116"/>
      <c r="W73" s="116"/>
      <c r="X73" s="116"/>
      <c r="Y73" s="116"/>
      <c r="Z73" s="116"/>
      <c r="AA73" s="8"/>
    </row>
    <row r="74" spans="1:27">
      <c r="A74" s="99"/>
      <c r="B74" s="99"/>
      <c r="C74" s="117" t="s">
        <v>12</v>
      </c>
      <c r="D74" s="118" t="s">
        <v>13</v>
      </c>
      <c r="E74" s="118" t="s">
        <v>14</v>
      </c>
      <c r="F74" s="118" t="s">
        <v>15</v>
      </c>
      <c r="G74" s="117" t="s">
        <v>18</v>
      </c>
      <c r="H74" s="118" t="s">
        <v>19</v>
      </c>
      <c r="I74" s="102" t="s">
        <v>21</v>
      </c>
      <c r="J74" s="103" t="s">
        <v>22</v>
      </c>
      <c r="K74" s="103" t="s">
        <v>23</v>
      </c>
      <c r="L74" s="102" t="s">
        <v>25</v>
      </c>
      <c r="M74" s="103" t="s">
        <v>27</v>
      </c>
      <c r="N74" s="103" t="s">
        <v>28</v>
      </c>
      <c r="O74" s="117" t="s">
        <v>30</v>
      </c>
      <c r="P74" s="118" t="s">
        <v>31</v>
      </c>
      <c r="Q74" s="118" t="s">
        <v>32</v>
      </c>
      <c r="R74" s="118" t="s">
        <v>33</v>
      </c>
      <c r="S74" s="118" t="s">
        <v>34</v>
      </c>
      <c r="T74" s="118" t="s">
        <v>35</v>
      </c>
      <c r="U74" s="118" t="s">
        <v>36</v>
      </c>
      <c r="V74" s="118" t="s">
        <v>37</v>
      </c>
      <c r="W74" s="118" t="s">
        <v>38</v>
      </c>
      <c r="X74" s="118" t="s">
        <v>39</v>
      </c>
      <c r="Y74" s="118" t="s">
        <v>40</v>
      </c>
      <c r="Z74" s="118" t="s">
        <v>41</v>
      </c>
      <c r="AA74" s="8"/>
    </row>
    <row r="75" spans="1:27">
      <c r="A75" s="104" t="s">
        <v>111</v>
      </c>
      <c r="B75" s="105" t="s">
        <v>73</v>
      </c>
      <c r="C75" s="106">
        <v>2.9756537421100092E-2</v>
      </c>
      <c r="D75" s="107">
        <v>5.1379638439581349E-2</v>
      </c>
      <c r="E75" s="107">
        <v>5.3531598513011154E-2</v>
      </c>
      <c r="F75" s="107">
        <v>6.3664596273291921E-2</v>
      </c>
      <c r="G75" s="106">
        <v>6.9537732121691037E-2</v>
      </c>
      <c r="H75" s="107">
        <v>2.9177718832891247E-2</v>
      </c>
      <c r="I75" s="106">
        <v>6.7952249770431586E-2</v>
      </c>
      <c r="J75" s="107">
        <v>4.3726235741444866E-2</v>
      </c>
      <c r="K75" s="107">
        <v>4.7529706066291436E-2</v>
      </c>
      <c r="L75" s="106">
        <v>5.3825857519788925E-2</v>
      </c>
      <c r="M75" s="107">
        <v>4.781704781704782E-2</v>
      </c>
      <c r="N75" s="107">
        <v>2.8790786948176585E-2</v>
      </c>
      <c r="O75" s="106">
        <v>2.9761904761904757E-2</v>
      </c>
      <c r="P75" s="107">
        <v>8.2706766917293228E-2</v>
      </c>
      <c r="Q75" s="107">
        <v>6.8783068783068779E-2</v>
      </c>
      <c r="R75" s="107">
        <v>4.6153846153846156E-2</v>
      </c>
      <c r="S75" s="106">
        <v>7.1065989847715741E-2</v>
      </c>
      <c r="T75" s="107">
        <v>4.1533546325878599E-2</v>
      </c>
      <c r="U75" s="106">
        <v>5.8823529411764698E-2</v>
      </c>
      <c r="V75" s="107">
        <v>5.0847457627118647E-2</v>
      </c>
      <c r="W75" s="107">
        <v>0.05</v>
      </c>
      <c r="X75" s="106">
        <v>3.0303030303030304E-2</v>
      </c>
      <c r="Y75" s="107">
        <v>0.10743801652892562</v>
      </c>
      <c r="Z75" s="107">
        <v>4.0261153427638738E-2</v>
      </c>
      <c r="AA75" s="8"/>
    </row>
    <row r="76" spans="1:27">
      <c r="A76" s="108"/>
      <c r="B76" s="109" t="s">
        <v>72</v>
      </c>
      <c r="C76" s="110">
        <v>4.4183949504057712E-2</v>
      </c>
      <c r="D76" s="111">
        <v>5.8991436726926735E-2</v>
      </c>
      <c r="E76" s="111">
        <v>9.0706319702602234E-2</v>
      </c>
      <c r="F76" s="111">
        <v>9.4720496894409936E-2</v>
      </c>
      <c r="G76" s="110">
        <v>7.5069142631371003E-2</v>
      </c>
      <c r="H76" s="111">
        <v>7.3386383731211313E-2</v>
      </c>
      <c r="I76" s="110">
        <v>8.8154269972451793E-2</v>
      </c>
      <c r="J76" s="111">
        <v>6.8916349809885938E-2</v>
      </c>
      <c r="K76" s="111">
        <v>7.1294559099437146E-2</v>
      </c>
      <c r="L76" s="110">
        <v>7.9683377308707129E-2</v>
      </c>
      <c r="M76" s="111">
        <v>6.8607068607068611E-2</v>
      </c>
      <c r="N76" s="111">
        <v>3.8387715930902108E-2</v>
      </c>
      <c r="O76" s="110">
        <v>0.1130952380952381</v>
      </c>
      <c r="P76" s="111">
        <v>8.2706766917293228E-2</v>
      </c>
      <c r="Q76" s="111">
        <v>6.8783068783068779E-2</v>
      </c>
      <c r="R76" s="111">
        <v>0.1076923076923077</v>
      </c>
      <c r="S76" s="110">
        <v>6.5989847715736044E-2</v>
      </c>
      <c r="T76" s="111">
        <v>7.9872204472843447E-2</v>
      </c>
      <c r="U76" s="110">
        <v>5.0420168067226892E-2</v>
      </c>
      <c r="V76" s="111">
        <v>7.040417209908735E-2</v>
      </c>
      <c r="W76" s="111">
        <v>5.9374999999999997E-2</v>
      </c>
      <c r="X76" s="110">
        <v>7.9889807162534437E-2</v>
      </c>
      <c r="Y76" s="111">
        <v>6.6115702479338845E-2</v>
      </c>
      <c r="Z76" s="111">
        <v>7.0729053318824814E-2</v>
      </c>
      <c r="AA76" s="8"/>
    </row>
    <row r="77" spans="1:27">
      <c r="A77" s="108"/>
      <c r="B77" s="109" t="s">
        <v>107</v>
      </c>
      <c r="C77" s="110">
        <v>0.1055004508566276</v>
      </c>
      <c r="D77" s="111">
        <v>0.1379638439581351</v>
      </c>
      <c r="E77" s="111">
        <v>0.19182156133828998</v>
      </c>
      <c r="F77" s="111">
        <v>0.20496894409937888</v>
      </c>
      <c r="G77" s="110">
        <v>0.16515211378901623</v>
      </c>
      <c r="H77" s="111">
        <v>0.16180371352785147</v>
      </c>
      <c r="I77" s="110">
        <v>0.20110192837465565</v>
      </c>
      <c r="J77" s="111">
        <v>0.15922053231939162</v>
      </c>
      <c r="K77" s="111">
        <v>0.1432145090681676</v>
      </c>
      <c r="L77" s="110">
        <v>0.16807387862796833</v>
      </c>
      <c r="M77" s="111">
        <v>0.15176715176715178</v>
      </c>
      <c r="N77" s="111">
        <v>0.14203454894433781</v>
      </c>
      <c r="O77" s="110">
        <v>0.19642857142857142</v>
      </c>
      <c r="P77" s="111">
        <v>0.12030075187969924</v>
      </c>
      <c r="Q77" s="111">
        <v>0.2275132275132275</v>
      </c>
      <c r="R77" s="111">
        <v>0.14358974358974358</v>
      </c>
      <c r="S77" s="110">
        <v>0.21827411167512689</v>
      </c>
      <c r="T77" s="111">
        <v>0.22683706070287543</v>
      </c>
      <c r="U77" s="110">
        <v>0.13865546218487396</v>
      </c>
      <c r="V77" s="111">
        <v>0.17731421121251631</v>
      </c>
      <c r="W77" s="111">
        <v>0.10625</v>
      </c>
      <c r="X77" s="110">
        <v>0.15151515151515152</v>
      </c>
      <c r="Y77" s="111">
        <v>0.15702479338842976</v>
      </c>
      <c r="Z77" s="111">
        <v>0.162132752992383</v>
      </c>
      <c r="AA77" s="8"/>
    </row>
    <row r="78" spans="1:27">
      <c r="A78" s="108"/>
      <c r="B78" s="109" t="s">
        <v>70</v>
      </c>
      <c r="C78" s="110">
        <v>0.61045987376014432</v>
      </c>
      <c r="D78" s="111">
        <v>0.54424357754519503</v>
      </c>
      <c r="E78" s="111">
        <v>0.51672862453531598</v>
      </c>
      <c r="F78" s="111">
        <v>0.48913043478260865</v>
      </c>
      <c r="G78" s="110">
        <v>0.50809956538917422</v>
      </c>
      <c r="H78" s="111">
        <v>0.56896551724137934</v>
      </c>
      <c r="I78" s="110">
        <v>0.4839302112029385</v>
      </c>
      <c r="J78" s="111">
        <v>0.55038022813688214</v>
      </c>
      <c r="K78" s="111">
        <v>0.55597248280175104</v>
      </c>
      <c r="L78" s="110">
        <v>0.5316622691292876</v>
      </c>
      <c r="M78" s="111">
        <v>0.54054054054054057</v>
      </c>
      <c r="N78" s="111">
        <v>0.57197696737044146</v>
      </c>
      <c r="O78" s="110">
        <v>0.5178571428571429</v>
      </c>
      <c r="P78" s="111">
        <v>0.54135338345864659</v>
      </c>
      <c r="Q78" s="111">
        <v>0.49735449735449733</v>
      </c>
      <c r="R78" s="111">
        <v>0.51282051282051277</v>
      </c>
      <c r="S78" s="110">
        <v>0.50761421319796951</v>
      </c>
      <c r="T78" s="111">
        <v>0.44408945686900958</v>
      </c>
      <c r="U78" s="110">
        <v>0.55462184873949583</v>
      </c>
      <c r="V78" s="111">
        <v>0.54628422425032597</v>
      </c>
      <c r="W78" s="111">
        <v>0.625</v>
      </c>
      <c r="X78" s="110">
        <v>0.58126721763085398</v>
      </c>
      <c r="Y78" s="111">
        <v>0.48760330578512395</v>
      </c>
      <c r="Z78" s="111">
        <v>0.53971708378672467</v>
      </c>
      <c r="AA78" s="8"/>
    </row>
    <row r="79" spans="1:27">
      <c r="A79" s="108"/>
      <c r="B79" s="109" t="s">
        <v>69</v>
      </c>
      <c r="C79" s="110">
        <v>0.21009918845807032</v>
      </c>
      <c r="D79" s="111">
        <v>0.20742150333016174</v>
      </c>
      <c r="E79" s="111">
        <v>0.14721189591078068</v>
      </c>
      <c r="F79" s="111">
        <v>0.14751552795031056</v>
      </c>
      <c r="G79" s="110">
        <v>0.18214144606874749</v>
      </c>
      <c r="H79" s="111">
        <v>0.16666666666666663</v>
      </c>
      <c r="I79" s="110">
        <v>0.15886134067952251</v>
      </c>
      <c r="J79" s="111">
        <v>0.17775665399239543</v>
      </c>
      <c r="K79" s="111">
        <v>0.18198874296435272</v>
      </c>
      <c r="L79" s="110">
        <v>0.16675461741424802</v>
      </c>
      <c r="M79" s="111">
        <v>0.19126819126819128</v>
      </c>
      <c r="N79" s="111">
        <v>0.218809980806142</v>
      </c>
      <c r="O79" s="106">
        <v>0.14285714285714285</v>
      </c>
      <c r="P79" s="107">
        <v>0.17293233082706766</v>
      </c>
      <c r="Q79" s="107">
        <v>0.13756613756613756</v>
      </c>
      <c r="R79" s="107">
        <v>0.18974358974358974</v>
      </c>
      <c r="S79" s="106">
        <v>0.13705583756345177</v>
      </c>
      <c r="T79" s="107">
        <v>0.20766773162939298</v>
      </c>
      <c r="U79" s="106">
        <v>0.19747899159663868</v>
      </c>
      <c r="V79" s="107">
        <v>0.15514993481095177</v>
      </c>
      <c r="W79" s="107">
        <v>0.15937499999999999</v>
      </c>
      <c r="X79" s="106">
        <v>0.15702479338842976</v>
      </c>
      <c r="Y79" s="107">
        <v>0.18181818181818182</v>
      </c>
      <c r="Z79" s="107">
        <v>0.18715995647442873</v>
      </c>
      <c r="AA79" s="8"/>
    </row>
    <row r="80" spans="1:27">
      <c r="A80" s="112" t="s">
        <v>16</v>
      </c>
      <c r="B80" s="112"/>
      <c r="C80" s="113">
        <v>1</v>
      </c>
      <c r="D80" s="114">
        <v>1</v>
      </c>
      <c r="E80" s="114">
        <v>1</v>
      </c>
      <c r="F80" s="114">
        <v>1</v>
      </c>
      <c r="G80" s="113">
        <v>1</v>
      </c>
      <c r="H80" s="114">
        <v>1</v>
      </c>
      <c r="I80" s="113">
        <v>1</v>
      </c>
      <c r="J80" s="114">
        <v>1</v>
      </c>
      <c r="K80" s="114">
        <v>1</v>
      </c>
      <c r="L80" s="113">
        <v>1</v>
      </c>
      <c r="M80" s="114">
        <v>1</v>
      </c>
      <c r="N80" s="114">
        <v>1</v>
      </c>
      <c r="O80" s="113">
        <v>1</v>
      </c>
      <c r="P80" s="114">
        <v>1</v>
      </c>
      <c r="Q80" s="114">
        <v>1</v>
      </c>
      <c r="R80" s="114">
        <v>1</v>
      </c>
      <c r="S80" s="114">
        <v>1</v>
      </c>
      <c r="T80" s="114">
        <v>1</v>
      </c>
      <c r="U80" s="114">
        <v>1</v>
      </c>
      <c r="V80" s="114">
        <v>1</v>
      </c>
      <c r="W80" s="114">
        <v>1</v>
      </c>
      <c r="X80" s="114">
        <v>1</v>
      </c>
      <c r="Y80" s="114">
        <v>1</v>
      </c>
      <c r="Z80" s="114">
        <v>1</v>
      </c>
      <c r="AA80" s="8"/>
    </row>
    <row r="81" spans="1:27">
      <c r="A81" s="8"/>
      <c r="B81" s="8"/>
      <c r="C81" s="12"/>
      <c r="D81" s="12"/>
      <c r="E81" s="12"/>
      <c r="F81" s="12"/>
      <c r="G81" s="12"/>
      <c r="H81" s="12"/>
      <c r="I81" s="12"/>
      <c r="J81" s="12"/>
      <c r="K81" s="12"/>
      <c r="L81" s="12"/>
      <c r="M81" s="12"/>
      <c r="N81" s="12"/>
      <c r="O81" s="12"/>
      <c r="P81" s="12"/>
      <c r="Q81" s="12"/>
      <c r="R81" s="12"/>
      <c r="S81" s="12"/>
      <c r="T81" s="12"/>
      <c r="U81" s="12"/>
      <c r="V81" s="12"/>
      <c r="W81" s="12"/>
      <c r="X81" s="12"/>
      <c r="Y81" s="12"/>
      <c r="Z81" s="12"/>
      <c r="AA81" s="8"/>
    </row>
    <row r="82" spans="1:27">
      <c r="A82" s="9" t="s">
        <v>236</v>
      </c>
      <c r="B82" s="9"/>
      <c r="C82" s="13"/>
      <c r="D82" s="13"/>
      <c r="E82" s="13"/>
      <c r="F82" s="13"/>
      <c r="G82" s="13"/>
      <c r="H82" s="13"/>
      <c r="I82" s="13"/>
      <c r="J82" s="13"/>
      <c r="K82" s="13"/>
      <c r="L82" s="13"/>
      <c r="M82" s="13"/>
      <c r="N82" s="13"/>
      <c r="O82" s="13"/>
      <c r="P82" s="13"/>
      <c r="Q82" s="13"/>
      <c r="R82" s="13"/>
      <c r="S82" s="13"/>
      <c r="T82" s="13"/>
      <c r="U82" s="13"/>
      <c r="V82" s="13"/>
      <c r="W82" s="13"/>
      <c r="X82" s="13"/>
      <c r="Y82" s="13"/>
      <c r="Z82" s="13"/>
      <c r="AA82" s="8"/>
    </row>
    <row r="83" spans="1:27">
      <c r="A83" s="96" t="s">
        <v>8</v>
      </c>
      <c r="B83" s="96"/>
      <c r="C83" s="115" t="s">
        <v>7</v>
      </c>
      <c r="D83" s="116"/>
      <c r="E83" s="116"/>
      <c r="F83" s="116"/>
      <c r="G83" s="115" t="s">
        <v>17</v>
      </c>
      <c r="H83" s="116"/>
      <c r="I83" s="115" t="s">
        <v>20</v>
      </c>
      <c r="J83" s="116"/>
      <c r="K83" s="116"/>
      <c r="L83" s="115" t="s">
        <v>24</v>
      </c>
      <c r="M83" s="116"/>
      <c r="N83" s="116"/>
      <c r="O83" s="115" t="s">
        <v>29</v>
      </c>
      <c r="P83" s="116"/>
      <c r="Q83" s="116"/>
      <c r="R83" s="116"/>
      <c r="S83" s="116"/>
      <c r="T83" s="116"/>
      <c r="U83" s="116"/>
      <c r="V83" s="116"/>
      <c r="W83" s="116"/>
      <c r="X83" s="116"/>
      <c r="Y83" s="116"/>
      <c r="Z83" s="116"/>
      <c r="AA83" s="8"/>
    </row>
    <row r="84" spans="1:27">
      <c r="A84" s="99"/>
      <c r="B84" s="99"/>
      <c r="C84" s="117" t="s">
        <v>12</v>
      </c>
      <c r="D84" s="118" t="s">
        <v>13</v>
      </c>
      <c r="E84" s="118" t="s">
        <v>14</v>
      </c>
      <c r="F84" s="118" t="s">
        <v>15</v>
      </c>
      <c r="G84" s="117" t="s">
        <v>18</v>
      </c>
      <c r="H84" s="118" t="s">
        <v>19</v>
      </c>
      <c r="I84" s="102" t="s">
        <v>21</v>
      </c>
      <c r="J84" s="103" t="s">
        <v>22</v>
      </c>
      <c r="K84" s="103" t="s">
        <v>23</v>
      </c>
      <c r="L84" s="102" t="s">
        <v>25</v>
      </c>
      <c r="M84" s="103" t="s">
        <v>27</v>
      </c>
      <c r="N84" s="103" t="s">
        <v>28</v>
      </c>
      <c r="O84" s="117" t="s">
        <v>30</v>
      </c>
      <c r="P84" s="118" t="s">
        <v>31</v>
      </c>
      <c r="Q84" s="118" t="s">
        <v>32</v>
      </c>
      <c r="R84" s="118" t="s">
        <v>33</v>
      </c>
      <c r="S84" s="118" t="s">
        <v>34</v>
      </c>
      <c r="T84" s="118" t="s">
        <v>35</v>
      </c>
      <c r="U84" s="118" t="s">
        <v>36</v>
      </c>
      <c r="V84" s="118" t="s">
        <v>37</v>
      </c>
      <c r="W84" s="118" t="s">
        <v>38</v>
      </c>
      <c r="X84" s="118" t="s">
        <v>39</v>
      </c>
      <c r="Y84" s="118" t="s">
        <v>40</v>
      </c>
      <c r="Z84" s="118" t="s">
        <v>41</v>
      </c>
      <c r="AA84" s="8"/>
    </row>
    <row r="85" spans="1:27">
      <c r="A85" s="104" t="s">
        <v>112</v>
      </c>
      <c r="B85" s="105" t="s">
        <v>73</v>
      </c>
      <c r="C85" s="106">
        <v>2.8802880288028802E-2</v>
      </c>
      <c r="D85" s="107">
        <v>3.5238095238095235E-2</v>
      </c>
      <c r="E85" s="107">
        <v>6.2638172439204123E-2</v>
      </c>
      <c r="F85" s="107">
        <v>5.2018633540372672E-2</v>
      </c>
      <c r="G85" s="106">
        <v>6.0450414855788226E-2</v>
      </c>
      <c r="H85" s="107">
        <v>2.9903254177660508E-2</v>
      </c>
      <c r="I85" s="106">
        <v>5.1724137931034482E-2</v>
      </c>
      <c r="J85" s="107">
        <v>4.504504504504505E-2</v>
      </c>
      <c r="K85" s="107">
        <v>4.3260188087774293E-2</v>
      </c>
      <c r="L85" s="106">
        <v>4.6969299396483866E-2</v>
      </c>
      <c r="M85" s="107">
        <v>1.8867924528301886E-2</v>
      </c>
      <c r="N85" s="107">
        <v>6.5510597302504817E-2</v>
      </c>
      <c r="O85" s="106">
        <v>4.7337278106508875E-2</v>
      </c>
      <c r="P85" s="107">
        <v>3.8461538461538464E-2</v>
      </c>
      <c r="Q85" s="107">
        <v>3.6842105263157891E-2</v>
      </c>
      <c r="R85" s="107">
        <v>4.3697478991596636E-2</v>
      </c>
      <c r="S85" s="106">
        <v>4.5226130653266333E-2</v>
      </c>
      <c r="T85" s="107">
        <v>5.128205128205128E-2</v>
      </c>
      <c r="U85" s="106">
        <v>4.195804195804196E-2</v>
      </c>
      <c r="V85" s="107">
        <v>3.896103896103896E-2</v>
      </c>
      <c r="W85" s="107">
        <v>8.6419753086419748E-2</v>
      </c>
      <c r="X85" s="106">
        <v>3.591160220994475E-2</v>
      </c>
      <c r="Y85" s="107">
        <v>7.3770491803278687E-2</v>
      </c>
      <c r="Z85" s="107">
        <v>4.2576419213973801E-2</v>
      </c>
      <c r="AA85" s="8"/>
    </row>
    <row r="86" spans="1:27">
      <c r="A86" s="108"/>
      <c r="B86" s="109" t="s">
        <v>72</v>
      </c>
      <c r="C86" s="110">
        <v>8.8208820882088201E-2</v>
      </c>
      <c r="D86" s="111">
        <v>8.7619047619047624E-2</v>
      </c>
      <c r="E86" s="111">
        <v>7.9587324981577001E-2</v>
      </c>
      <c r="F86" s="111">
        <v>7.1428571428571425E-2</v>
      </c>
      <c r="G86" s="110">
        <v>8.2971157645199523E-2</v>
      </c>
      <c r="H86" s="111">
        <v>7.9155672823219003E-2</v>
      </c>
      <c r="I86" s="110">
        <v>6.5335753176043551E-2</v>
      </c>
      <c r="J86" s="111">
        <v>8.4874348032242766E-2</v>
      </c>
      <c r="K86" s="111">
        <v>8.7147335423197483E-2</v>
      </c>
      <c r="L86" s="110">
        <v>8.7378640776699032E-2</v>
      </c>
      <c r="M86" s="111">
        <v>6.7085953878406712E-2</v>
      </c>
      <c r="N86" s="111">
        <v>4.8169556840077073E-2</v>
      </c>
      <c r="O86" s="110">
        <v>7.6923076923076927E-2</v>
      </c>
      <c r="P86" s="111">
        <v>5.3846153846153849E-2</v>
      </c>
      <c r="Q86" s="111">
        <v>7.8947368421052627E-2</v>
      </c>
      <c r="R86" s="111">
        <v>0.10252100840336134</v>
      </c>
      <c r="S86" s="110">
        <v>8.0402010050251244E-2</v>
      </c>
      <c r="T86" s="111">
        <v>8.3333333333333315E-2</v>
      </c>
      <c r="U86" s="110">
        <v>7.1328671328671323E-2</v>
      </c>
      <c r="V86" s="111">
        <v>7.2727272727272724E-2</v>
      </c>
      <c r="W86" s="111">
        <v>7.716049382716049E-2</v>
      </c>
      <c r="X86" s="110">
        <v>5.8011049723756904E-2</v>
      </c>
      <c r="Y86" s="111">
        <v>8.1967213114754092E-2</v>
      </c>
      <c r="Z86" s="111">
        <v>9.8253275109170299E-2</v>
      </c>
      <c r="AA86" s="8"/>
    </row>
    <row r="87" spans="1:27">
      <c r="A87" s="108"/>
      <c r="B87" s="109" t="s">
        <v>107</v>
      </c>
      <c r="C87" s="110">
        <v>0.18901890189018902</v>
      </c>
      <c r="D87" s="111">
        <v>0.15238095238095239</v>
      </c>
      <c r="E87" s="111">
        <v>0.25350036845983787</v>
      </c>
      <c r="F87" s="111">
        <v>0.18633540372670809</v>
      </c>
      <c r="G87" s="110">
        <v>0.18806795732911893</v>
      </c>
      <c r="H87" s="111">
        <v>0.20976253298153033</v>
      </c>
      <c r="I87" s="110">
        <v>0.20417422867513613</v>
      </c>
      <c r="J87" s="111">
        <v>0.21669037458511142</v>
      </c>
      <c r="K87" s="111">
        <v>0.17053291536050158</v>
      </c>
      <c r="L87" s="110">
        <v>0.20047231697717133</v>
      </c>
      <c r="M87" s="111">
        <v>0.22431865828092243</v>
      </c>
      <c r="N87" s="111">
        <v>0.15992292870905589</v>
      </c>
      <c r="O87" s="110">
        <v>0.23668639053254437</v>
      </c>
      <c r="P87" s="111">
        <v>0.25384615384615383</v>
      </c>
      <c r="Q87" s="111">
        <v>0.21052631578947367</v>
      </c>
      <c r="R87" s="111">
        <v>0.19159663865546223</v>
      </c>
      <c r="S87" s="110">
        <v>0.21105527638190952</v>
      </c>
      <c r="T87" s="111">
        <v>0.15384615384615385</v>
      </c>
      <c r="U87" s="110">
        <v>0.19440559440559441</v>
      </c>
      <c r="V87" s="111">
        <v>0.20909090909090908</v>
      </c>
      <c r="W87" s="111">
        <v>0.17901234567901234</v>
      </c>
      <c r="X87" s="110">
        <v>0.212707182320442</v>
      </c>
      <c r="Y87" s="111">
        <v>0.20491803278688525</v>
      </c>
      <c r="Z87" s="111">
        <v>0.19104803493449782</v>
      </c>
      <c r="AA87" s="8"/>
    </row>
    <row r="88" spans="1:27">
      <c r="A88" s="108"/>
      <c r="B88" s="109" t="s">
        <v>70</v>
      </c>
      <c r="C88" s="110">
        <v>0.54275427542754273</v>
      </c>
      <c r="D88" s="111">
        <v>0.54380952380952385</v>
      </c>
      <c r="E88" s="111">
        <v>0.4679439941046426</v>
      </c>
      <c r="F88" s="111">
        <v>0.5100931677018633</v>
      </c>
      <c r="G88" s="110">
        <v>0.50770446463848284</v>
      </c>
      <c r="H88" s="111">
        <v>0.51934916446789803</v>
      </c>
      <c r="I88" s="110">
        <v>0.51542649727767698</v>
      </c>
      <c r="J88" s="111">
        <v>0.48885727833096254</v>
      </c>
      <c r="K88" s="111">
        <v>0.54357366771159876</v>
      </c>
      <c r="L88" s="110">
        <v>0.50905274206245077</v>
      </c>
      <c r="M88" s="111">
        <v>0.48218029350104818</v>
      </c>
      <c r="N88" s="111">
        <v>0.5703275529865125</v>
      </c>
      <c r="O88" s="110">
        <v>0.51479289940828399</v>
      </c>
      <c r="P88" s="111">
        <v>0.46153846153846151</v>
      </c>
      <c r="Q88" s="111">
        <v>0.51578947368421058</v>
      </c>
      <c r="R88" s="111">
        <v>0.47058823529411759</v>
      </c>
      <c r="S88" s="110">
        <v>0.52261306532663321</v>
      </c>
      <c r="T88" s="111">
        <v>0.54166666666666663</v>
      </c>
      <c r="U88" s="110">
        <v>0.50209790209790206</v>
      </c>
      <c r="V88" s="111">
        <v>0.51818181818181819</v>
      </c>
      <c r="W88" s="111">
        <v>0.52160493827160492</v>
      </c>
      <c r="X88" s="110">
        <v>0.61325966850828728</v>
      </c>
      <c r="Y88" s="111">
        <v>0.46721311475409844</v>
      </c>
      <c r="Z88" s="111">
        <v>0.50545851528384278</v>
      </c>
      <c r="AA88" s="8"/>
    </row>
    <row r="89" spans="1:27">
      <c r="A89" s="108"/>
      <c r="B89" s="109" t="s">
        <v>69</v>
      </c>
      <c r="C89" s="110">
        <v>0.15121512151215122</v>
      </c>
      <c r="D89" s="111">
        <v>0.18095238095238095</v>
      </c>
      <c r="E89" s="111">
        <v>0.13633014001473839</v>
      </c>
      <c r="F89" s="111">
        <v>0.18012422360248448</v>
      </c>
      <c r="G89" s="110">
        <v>0.1608060055314105</v>
      </c>
      <c r="H89" s="111">
        <v>0.16182937554969218</v>
      </c>
      <c r="I89" s="110">
        <v>0.16333938294010888</v>
      </c>
      <c r="J89" s="111">
        <v>0.16453295400663823</v>
      </c>
      <c r="K89" s="111">
        <v>0.1554858934169279</v>
      </c>
      <c r="L89" s="110">
        <v>0.15612700078719496</v>
      </c>
      <c r="M89" s="111">
        <v>0.20754716981132076</v>
      </c>
      <c r="N89" s="111">
        <v>0.15606936416184972</v>
      </c>
      <c r="O89" s="106">
        <v>0.12426035502958581</v>
      </c>
      <c r="P89" s="107">
        <v>0.19230769230769235</v>
      </c>
      <c r="Q89" s="107">
        <v>0.15789473684210525</v>
      </c>
      <c r="R89" s="107">
        <v>0.19159663865546223</v>
      </c>
      <c r="S89" s="106">
        <v>0.1407035175879397</v>
      </c>
      <c r="T89" s="107">
        <v>0.16987179487179488</v>
      </c>
      <c r="U89" s="106">
        <v>0.1902097902097902</v>
      </c>
      <c r="V89" s="107">
        <v>0.16103896103896104</v>
      </c>
      <c r="W89" s="107">
        <v>0.13580246913580246</v>
      </c>
      <c r="X89" s="106">
        <v>8.0110497237569064E-2</v>
      </c>
      <c r="Y89" s="107">
        <v>0.1721311475409836</v>
      </c>
      <c r="Z89" s="107">
        <v>0.16266375545851527</v>
      </c>
      <c r="AA89" s="8"/>
    </row>
    <row r="90" spans="1:27">
      <c r="A90" s="112" t="s">
        <v>16</v>
      </c>
      <c r="B90" s="112"/>
      <c r="C90" s="113">
        <v>1</v>
      </c>
      <c r="D90" s="114">
        <v>1</v>
      </c>
      <c r="E90" s="114">
        <v>1</v>
      </c>
      <c r="F90" s="114">
        <v>1</v>
      </c>
      <c r="G90" s="113">
        <v>1</v>
      </c>
      <c r="H90" s="114">
        <v>1</v>
      </c>
      <c r="I90" s="113">
        <v>1</v>
      </c>
      <c r="J90" s="114">
        <v>1</v>
      </c>
      <c r="K90" s="114">
        <v>1</v>
      </c>
      <c r="L90" s="113">
        <v>1</v>
      </c>
      <c r="M90" s="114">
        <v>1</v>
      </c>
      <c r="N90" s="114">
        <v>1</v>
      </c>
      <c r="O90" s="113">
        <v>1</v>
      </c>
      <c r="P90" s="114">
        <v>1</v>
      </c>
      <c r="Q90" s="114">
        <v>1</v>
      </c>
      <c r="R90" s="114">
        <v>1</v>
      </c>
      <c r="S90" s="114">
        <v>1</v>
      </c>
      <c r="T90" s="114">
        <v>1</v>
      </c>
      <c r="U90" s="114">
        <v>1</v>
      </c>
      <c r="V90" s="114">
        <v>1</v>
      </c>
      <c r="W90" s="114">
        <v>1</v>
      </c>
      <c r="X90" s="114">
        <v>1</v>
      </c>
      <c r="Y90" s="114">
        <v>1</v>
      </c>
      <c r="Z90" s="114">
        <v>1</v>
      </c>
      <c r="AA90" s="8"/>
    </row>
    <row r="91" spans="1:27">
      <c r="A91" s="8"/>
      <c r="B91" s="8"/>
      <c r="C91" s="12"/>
      <c r="D91" s="12"/>
      <c r="E91" s="12"/>
      <c r="F91" s="12"/>
      <c r="G91" s="12"/>
      <c r="H91" s="12"/>
      <c r="I91" s="12"/>
      <c r="J91" s="12"/>
      <c r="K91" s="12"/>
      <c r="L91" s="12"/>
      <c r="M91" s="12"/>
      <c r="N91" s="12"/>
      <c r="O91" s="12"/>
      <c r="P91" s="12"/>
      <c r="Q91" s="12"/>
      <c r="R91" s="12"/>
      <c r="S91" s="12"/>
      <c r="T91" s="12"/>
      <c r="U91" s="12"/>
      <c r="V91" s="12"/>
      <c r="W91" s="12"/>
      <c r="X91" s="12"/>
      <c r="Y91" s="12"/>
      <c r="Z91" s="12"/>
      <c r="AA91" s="8"/>
    </row>
    <row r="92" spans="1:27">
      <c r="A92" s="9" t="s">
        <v>237</v>
      </c>
      <c r="B92" s="9"/>
      <c r="C92" s="13"/>
      <c r="D92" s="13"/>
      <c r="E92" s="13"/>
      <c r="F92" s="13"/>
      <c r="G92" s="13"/>
      <c r="H92" s="13"/>
      <c r="I92" s="13"/>
      <c r="J92" s="13"/>
      <c r="K92" s="13"/>
      <c r="L92" s="13"/>
      <c r="M92" s="13"/>
      <c r="N92" s="13"/>
      <c r="O92" s="13"/>
      <c r="P92" s="13"/>
      <c r="Q92" s="13"/>
      <c r="R92" s="13"/>
      <c r="S92" s="13"/>
      <c r="T92" s="13"/>
      <c r="U92" s="13"/>
      <c r="V92" s="13"/>
      <c r="W92" s="13"/>
      <c r="X92" s="13"/>
      <c r="Y92" s="13"/>
      <c r="Z92" s="13"/>
      <c r="AA92" s="8"/>
    </row>
    <row r="93" spans="1:27">
      <c r="A93" s="96" t="s">
        <v>8</v>
      </c>
      <c r="B93" s="96"/>
      <c r="C93" s="115" t="s">
        <v>7</v>
      </c>
      <c r="D93" s="116"/>
      <c r="E93" s="116"/>
      <c r="F93" s="116"/>
      <c r="G93" s="115" t="s">
        <v>17</v>
      </c>
      <c r="H93" s="116"/>
      <c r="I93" s="115" t="s">
        <v>20</v>
      </c>
      <c r="J93" s="116"/>
      <c r="K93" s="116"/>
      <c r="L93" s="115" t="s">
        <v>24</v>
      </c>
      <c r="M93" s="116"/>
      <c r="N93" s="116"/>
      <c r="O93" s="115" t="s">
        <v>29</v>
      </c>
      <c r="P93" s="116"/>
      <c r="Q93" s="116"/>
      <c r="R93" s="116"/>
      <c r="S93" s="116"/>
      <c r="T93" s="116"/>
      <c r="U93" s="116"/>
      <c r="V93" s="116"/>
      <c r="W93" s="116"/>
      <c r="X93" s="116"/>
      <c r="Y93" s="116"/>
      <c r="Z93" s="116"/>
      <c r="AA93" s="8"/>
    </row>
    <row r="94" spans="1:27">
      <c r="A94" s="99"/>
      <c r="B94" s="99"/>
      <c r="C94" s="117" t="s">
        <v>12</v>
      </c>
      <c r="D94" s="118" t="s">
        <v>13</v>
      </c>
      <c r="E94" s="118" t="s">
        <v>14</v>
      </c>
      <c r="F94" s="118" t="s">
        <v>15</v>
      </c>
      <c r="G94" s="117" t="s">
        <v>18</v>
      </c>
      <c r="H94" s="118" t="s">
        <v>19</v>
      </c>
      <c r="I94" s="102" t="s">
        <v>21</v>
      </c>
      <c r="J94" s="103" t="s">
        <v>22</v>
      </c>
      <c r="K94" s="103" t="s">
        <v>23</v>
      </c>
      <c r="L94" s="102" t="s">
        <v>25</v>
      </c>
      <c r="M94" s="103" t="s">
        <v>27</v>
      </c>
      <c r="N94" s="103" t="s">
        <v>28</v>
      </c>
      <c r="O94" s="117" t="s">
        <v>30</v>
      </c>
      <c r="P94" s="118" t="s">
        <v>31</v>
      </c>
      <c r="Q94" s="118" t="s">
        <v>32</v>
      </c>
      <c r="R94" s="118" t="s">
        <v>33</v>
      </c>
      <c r="S94" s="118" t="s">
        <v>34</v>
      </c>
      <c r="T94" s="118" t="s">
        <v>35</v>
      </c>
      <c r="U94" s="118" t="s">
        <v>36</v>
      </c>
      <c r="V94" s="118" t="s">
        <v>37</v>
      </c>
      <c r="W94" s="118" t="s">
        <v>38</v>
      </c>
      <c r="X94" s="118" t="s">
        <v>39</v>
      </c>
      <c r="Y94" s="118" t="s">
        <v>40</v>
      </c>
      <c r="Z94" s="118" t="s">
        <v>41</v>
      </c>
      <c r="AA94" s="8"/>
    </row>
    <row r="95" spans="1:27">
      <c r="A95" s="104" t="s">
        <v>113</v>
      </c>
      <c r="B95" s="105" t="s">
        <v>73</v>
      </c>
      <c r="C95" s="106">
        <v>0.17446043165467626</v>
      </c>
      <c r="D95" s="107">
        <v>0.23149905123339662</v>
      </c>
      <c r="E95" s="107">
        <v>0.19393042190969653</v>
      </c>
      <c r="F95" s="107">
        <v>0.12836767036450078</v>
      </c>
      <c r="G95" s="106">
        <v>0.22200158856235108</v>
      </c>
      <c r="H95" s="107">
        <v>0.13401149933657674</v>
      </c>
      <c r="I95" s="106">
        <v>0.14866112650046168</v>
      </c>
      <c r="J95" s="107">
        <v>0.1847980997624703</v>
      </c>
      <c r="K95" s="107">
        <v>0.19597989949748743</v>
      </c>
      <c r="L95" s="106">
        <v>0.18229854689564068</v>
      </c>
      <c r="M95" s="107">
        <v>0.18487394957983194</v>
      </c>
      <c r="N95" s="107">
        <v>0.16216216216216217</v>
      </c>
      <c r="O95" s="106">
        <v>0.13253012048192772</v>
      </c>
      <c r="P95" s="107">
        <v>0.15625</v>
      </c>
      <c r="Q95" s="107">
        <v>0.17553191489361702</v>
      </c>
      <c r="R95" s="107">
        <v>0.20882852292020374</v>
      </c>
      <c r="S95" s="106">
        <v>0.16243654822335024</v>
      </c>
      <c r="T95" s="107">
        <v>0.19551282051282051</v>
      </c>
      <c r="U95" s="106">
        <v>0.20253164556962028</v>
      </c>
      <c r="V95" s="107">
        <v>0.16579634464751958</v>
      </c>
      <c r="W95" s="107">
        <v>0.16037735849056603</v>
      </c>
      <c r="X95" s="106">
        <v>0.17630853994490359</v>
      </c>
      <c r="Y95" s="107">
        <v>0.20661157024793389</v>
      </c>
      <c r="Z95" s="107">
        <v>0.17358078602620086</v>
      </c>
      <c r="AA95" s="8"/>
    </row>
    <row r="96" spans="1:27">
      <c r="A96" s="108"/>
      <c r="B96" s="109" t="s">
        <v>72</v>
      </c>
      <c r="C96" s="110">
        <v>0.31025179856115109</v>
      </c>
      <c r="D96" s="111">
        <v>0.33017077798861488</v>
      </c>
      <c r="E96" s="111">
        <v>0.33308660251665434</v>
      </c>
      <c r="F96" s="111">
        <v>0.30348652931854198</v>
      </c>
      <c r="G96" s="110">
        <v>0.30937251787132647</v>
      </c>
      <c r="H96" s="111">
        <v>0.32994250331711633</v>
      </c>
      <c r="I96" s="110">
        <v>0.24653739612188366</v>
      </c>
      <c r="J96" s="111">
        <v>0.33301662707838481</v>
      </c>
      <c r="K96" s="111">
        <v>0.34987437185929648</v>
      </c>
      <c r="L96" s="110">
        <v>0.3038309114927345</v>
      </c>
      <c r="M96" s="111">
        <v>0.32352941176470584</v>
      </c>
      <c r="N96" s="111">
        <v>0.42471042471042464</v>
      </c>
      <c r="O96" s="110">
        <v>0.34337349397590361</v>
      </c>
      <c r="P96" s="111">
        <v>0.296875</v>
      </c>
      <c r="Q96" s="111">
        <v>0.33510638297872342</v>
      </c>
      <c r="R96" s="111">
        <v>0.3463497453310696</v>
      </c>
      <c r="S96" s="110">
        <v>0.34010152284263961</v>
      </c>
      <c r="T96" s="111">
        <v>0.27243589743589741</v>
      </c>
      <c r="U96" s="110">
        <v>0.30239099859353025</v>
      </c>
      <c r="V96" s="111">
        <v>0.34986945169712796</v>
      </c>
      <c r="W96" s="111">
        <v>0.27358490566037735</v>
      </c>
      <c r="X96" s="110">
        <v>0.30027548209366389</v>
      </c>
      <c r="Y96" s="111">
        <v>0.30578512396694213</v>
      </c>
      <c r="Z96" s="111">
        <v>0.32205240174672489</v>
      </c>
      <c r="AA96" s="8"/>
    </row>
    <row r="97" spans="1:27">
      <c r="A97" s="108"/>
      <c r="B97" s="109" t="s">
        <v>107</v>
      </c>
      <c r="C97" s="110">
        <v>0.26978417266187049</v>
      </c>
      <c r="D97" s="111">
        <v>0.25237191650853891</v>
      </c>
      <c r="E97" s="111">
        <v>0.28423390081421168</v>
      </c>
      <c r="F97" s="111">
        <v>0.36212361331220289</v>
      </c>
      <c r="G97" s="110">
        <v>0.26926131850675139</v>
      </c>
      <c r="H97" s="111">
        <v>0.32242370632463513</v>
      </c>
      <c r="I97" s="110">
        <v>0.33425669436749766</v>
      </c>
      <c r="J97" s="111">
        <v>0.28836104513064131</v>
      </c>
      <c r="K97" s="111">
        <v>0.27512562814070352</v>
      </c>
      <c r="L97" s="110">
        <v>0.30356671070013208</v>
      </c>
      <c r="M97" s="111">
        <v>0.28781512605042014</v>
      </c>
      <c r="N97" s="111">
        <v>0.2335907335907336</v>
      </c>
      <c r="O97" s="110">
        <v>0.30120481927710846</v>
      </c>
      <c r="P97" s="111">
        <v>0.2890625</v>
      </c>
      <c r="Q97" s="111">
        <v>0.30851063829787234</v>
      </c>
      <c r="R97" s="111">
        <v>0.2699490662139219</v>
      </c>
      <c r="S97" s="110">
        <v>0.29441624365482233</v>
      </c>
      <c r="T97" s="111">
        <v>0.24358974358974358</v>
      </c>
      <c r="U97" s="110">
        <v>0.28129395218002812</v>
      </c>
      <c r="V97" s="111">
        <v>0.3133159268929504</v>
      </c>
      <c r="W97" s="111">
        <v>0.36477987421383645</v>
      </c>
      <c r="X97" s="110">
        <v>0.30303030303030304</v>
      </c>
      <c r="Y97" s="111">
        <v>0.31404958677685951</v>
      </c>
      <c r="Z97" s="111">
        <v>0.28711790393013098</v>
      </c>
      <c r="AA97" s="8"/>
    </row>
    <row r="98" spans="1:27">
      <c r="A98" s="108"/>
      <c r="B98" s="109" t="s">
        <v>70</v>
      </c>
      <c r="C98" s="110">
        <v>0.22032374100719423</v>
      </c>
      <c r="D98" s="111">
        <v>0.14611005692599621</v>
      </c>
      <c r="E98" s="111">
        <v>0.16654330125832717</v>
      </c>
      <c r="F98" s="111">
        <v>0.17987321711568938</v>
      </c>
      <c r="G98" s="110">
        <v>0.17672756155679109</v>
      </c>
      <c r="H98" s="111">
        <v>0.17956656346749222</v>
      </c>
      <c r="I98" s="110">
        <v>0.23268698060941831</v>
      </c>
      <c r="J98" s="111">
        <v>0.16674584323040381</v>
      </c>
      <c r="K98" s="111">
        <v>0.15640703517587939</v>
      </c>
      <c r="L98" s="110">
        <v>0.18282694848084544</v>
      </c>
      <c r="M98" s="111">
        <v>0.16386554621848737</v>
      </c>
      <c r="N98" s="111">
        <v>0.15830115830115829</v>
      </c>
      <c r="O98" s="110">
        <v>0.19879518072289154</v>
      </c>
      <c r="P98" s="111">
        <v>0.2109375</v>
      </c>
      <c r="Q98" s="111">
        <v>0.16489361702127658</v>
      </c>
      <c r="R98" s="111">
        <v>0.14601018675721561</v>
      </c>
      <c r="S98" s="110">
        <v>0.17766497461928935</v>
      </c>
      <c r="T98" s="111">
        <v>0.27884615384615385</v>
      </c>
      <c r="U98" s="110">
        <v>0.16596343178621659</v>
      </c>
      <c r="V98" s="111">
        <v>0.14882506527415143</v>
      </c>
      <c r="W98" s="111">
        <v>0.18867924528301888</v>
      </c>
      <c r="X98" s="110">
        <v>0.1790633608815427</v>
      </c>
      <c r="Y98" s="111">
        <v>0.12396694214876033</v>
      </c>
      <c r="Z98" s="111">
        <v>0.19759825327510916</v>
      </c>
      <c r="AA98" s="8"/>
    </row>
    <row r="99" spans="1:27">
      <c r="A99" s="108"/>
      <c r="B99" s="109" t="s">
        <v>69</v>
      </c>
      <c r="C99" s="110">
        <v>2.5179856115107913E-2</v>
      </c>
      <c r="D99" s="111">
        <v>3.9848197343453511E-2</v>
      </c>
      <c r="E99" s="111">
        <v>2.220577350111029E-2</v>
      </c>
      <c r="F99" s="111">
        <v>2.6148969889064975E-2</v>
      </c>
      <c r="G99" s="110">
        <v>2.2637013502779982E-2</v>
      </c>
      <c r="H99" s="111">
        <v>3.4055727554179564E-2</v>
      </c>
      <c r="I99" s="110">
        <v>3.7857802400738688E-2</v>
      </c>
      <c r="J99" s="111">
        <v>2.7078384798099764E-2</v>
      </c>
      <c r="K99" s="111">
        <v>2.2613065326633167E-2</v>
      </c>
      <c r="L99" s="110">
        <v>2.7476882430647293E-2</v>
      </c>
      <c r="M99" s="111">
        <v>3.9915966386554619E-2</v>
      </c>
      <c r="N99" s="111">
        <v>2.1235521235521235E-2</v>
      </c>
      <c r="O99" s="106">
        <v>2.4096385542168676E-2</v>
      </c>
      <c r="P99" s="107">
        <v>4.6875E-2</v>
      </c>
      <c r="Q99" s="107">
        <v>1.5957446808510637E-2</v>
      </c>
      <c r="R99" s="107">
        <v>2.8862478777589132E-2</v>
      </c>
      <c r="S99" s="106">
        <v>2.5380710659898477E-2</v>
      </c>
      <c r="T99" s="107">
        <v>9.6153846153846159E-3</v>
      </c>
      <c r="U99" s="106">
        <v>4.7819971870604779E-2</v>
      </c>
      <c r="V99" s="107">
        <v>2.2193211488250649E-2</v>
      </c>
      <c r="W99" s="107">
        <v>1.257861635220126E-2</v>
      </c>
      <c r="X99" s="106">
        <v>4.1322314049586778E-2</v>
      </c>
      <c r="Y99" s="107">
        <v>4.9586776859504134E-2</v>
      </c>
      <c r="Z99" s="107">
        <v>1.9650655021834062E-2</v>
      </c>
      <c r="AA99" s="8"/>
    </row>
    <row r="100" spans="1:27">
      <c r="A100" s="112" t="s">
        <v>16</v>
      </c>
      <c r="B100" s="112"/>
      <c r="C100" s="113">
        <v>1</v>
      </c>
      <c r="D100" s="114">
        <v>1</v>
      </c>
      <c r="E100" s="114">
        <v>1</v>
      </c>
      <c r="F100" s="114">
        <v>1</v>
      </c>
      <c r="G100" s="113">
        <v>1</v>
      </c>
      <c r="H100" s="114">
        <v>1</v>
      </c>
      <c r="I100" s="113">
        <v>1</v>
      </c>
      <c r="J100" s="114">
        <v>1</v>
      </c>
      <c r="K100" s="114">
        <v>1</v>
      </c>
      <c r="L100" s="113">
        <v>1</v>
      </c>
      <c r="M100" s="114">
        <v>1</v>
      </c>
      <c r="N100" s="114">
        <v>1</v>
      </c>
      <c r="O100" s="113">
        <v>1</v>
      </c>
      <c r="P100" s="114">
        <v>1</v>
      </c>
      <c r="Q100" s="114">
        <v>1</v>
      </c>
      <c r="R100" s="114">
        <v>1</v>
      </c>
      <c r="S100" s="114">
        <v>1</v>
      </c>
      <c r="T100" s="114">
        <v>1</v>
      </c>
      <c r="U100" s="114">
        <v>1</v>
      </c>
      <c r="V100" s="114">
        <v>1</v>
      </c>
      <c r="W100" s="114">
        <v>1</v>
      </c>
      <c r="X100" s="114">
        <v>1</v>
      </c>
      <c r="Y100" s="114">
        <v>1</v>
      </c>
      <c r="Z100" s="114">
        <v>1</v>
      </c>
      <c r="AA100" s="8"/>
    </row>
    <row r="101" spans="1:27">
      <c r="A101" s="8"/>
      <c r="B101" s="8"/>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8"/>
    </row>
    <row r="102" spans="1:27">
      <c r="A102" s="9" t="s">
        <v>238</v>
      </c>
      <c r="B102" s="9"/>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8"/>
    </row>
    <row r="103" spans="1:27">
      <c r="A103" s="96" t="s">
        <v>8</v>
      </c>
      <c r="B103" s="96"/>
      <c r="C103" s="115" t="s">
        <v>7</v>
      </c>
      <c r="D103" s="116"/>
      <c r="E103" s="116"/>
      <c r="F103" s="116"/>
      <c r="G103" s="115" t="s">
        <v>17</v>
      </c>
      <c r="H103" s="116"/>
      <c r="I103" s="115" t="s">
        <v>20</v>
      </c>
      <c r="J103" s="116"/>
      <c r="K103" s="116"/>
      <c r="L103" s="115" t="s">
        <v>24</v>
      </c>
      <c r="M103" s="116"/>
      <c r="N103" s="116"/>
      <c r="O103" s="115" t="s">
        <v>29</v>
      </c>
      <c r="P103" s="116"/>
      <c r="Q103" s="116"/>
      <c r="R103" s="116"/>
      <c r="S103" s="116"/>
      <c r="T103" s="116"/>
      <c r="U103" s="116"/>
      <c r="V103" s="116"/>
      <c r="W103" s="116"/>
      <c r="X103" s="116"/>
      <c r="Y103" s="116"/>
      <c r="Z103" s="116"/>
      <c r="AA103" s="8"/>
    </row>
    <row r="104" spans="1:27">
      <c r="A104" s="99"/>
      <c r="B104" s="99"/>
      <c r="C104" s="117" t="s">
        <v>12</v>
      </c>
      <c r="D104" s="118" t="s">
        <v>13</v>
      </c>
      <c r="E104" s="118" t="s">
        <v>14</v>
      </c>
      <c r="F104" s="118" t="s">
        <v>15</v>
      </c>
      <c r="G104" s="117" t="s">
        <v>18</v>
      </c>
      <c r="H104" s="118" t="s">
        <v>19</v>
      </c>
      <c r="I104" s="102" t="s">
        <v>21</v>
      </c>
      <c r="J104" s="103" t="s">
        <v>22</v>
      </c>
      <c r="K104" s="103" t="s">
        <v>23</v>
      </c>
      <c r="L104" s="102" t="s">
        <v>25</v>
      </c>
      <c r="M104" s="103" t="s">
        <v>27</v>
      </c>
      <c r="N104" s="103" t="s">
        <v>28</v>
      </c>
      <c r="O104" s="117" t="s">
        <v>30</v>
      </c>
      <c r="P104" s="118" t="s">
        <v>31</v>
      </c>
      <c r="Q104" s="118" t="s">
        <v>32</v>
      </c>
      <c r="R104" s="118" t="s">
        <v>33</v>
      </c>
      <c r="S104" s="118" t="s">
        <v>34</v>
      </c>
      <c r="T104" s="118" t="s">
        <v>35</v>
      </c>
      <c r="U104" s="118" t="s">
        <v>36</v>
      </c>
      <c r="V104" s="118" t="s">
        <v>37</v>
      </c>
      <c r="W104" s="118" t="s">
        <v>38</v>
      </c>
      <c r="X104" s="118" t="s">
        <v>39</v>
      </c>
      <c r="Y104" s="118" t="s">
        <v>40</v>
      </c>
      <c r="Z104" s="118" t="s">
        <v>41</v>
      </c>
      <c r="AA104" s="8"/>
    </row>
    <row r="105" spans="1:27">
      <c r="A105" s="104" t="s">
        <v>114</v>
      </c>
      <c r="B105" s="105" t="s">
        <v>73</v>
      </c>
      <c r="C105" s="106">
        <v>0.18165467625899281</v>
      </c>
      <c r="D105" s="107">
        <v>0.31178707224334601</v>
      </c>
      <c r="E105" s="107">
        <v>0.24260355029585801</v>
      </c>
      <c r="F105" s="107">
        <v>0.17051792828685258</v>
      </c>
      <c r="G105" s="106">
        <v>0.27958697378872122</v>
      </c>
      <c r="H105" s="107">
        <v>0.1631929046563193</v>
      </c>
      <c r="I105" s="106">
        <v>0.2102325581395349</v>
      </c>
      <c r="J105" s="107">
        <v>0.22047619047619046</v>
      </c>
      <c r="K105" s="107">
        <v>0.2404508453350031</v>
      </c>
      <c r="L105" s="106">
        <v>0.23261961406291301</v>
      </c>
      <c r="M105" s="107">
        <v>0.21428571428571427</v>
      </c>
      <c r="N105" s="107">
        <v>0.17704280155642024</v>
      </c>
      <c r="O105" s="106">
        <v>0.15568862275449102</v>
      </c>
      <c r="P105" s="107">
        <v>0.1705426356589147</v>
      </c>
      <c r="Q105" s="107">
        <v>0.19565217391304349</v>
      </c>
      <c r="R105" s="107">
        <v>0.2687074829931973</v>
      </c>
      <c r="S105" s="106">
        <v>0.20408163265306123</v>
      </c>
      <c r="T105" s="107">
        <v>0.24358974358974358</v>
      </c>
      <c r="U105" s="106">
        <v>0.21610169491525424</v>
      </c>
      <c r="V105" s="107">
        <v>0.18947368421052635</v>
      </c>
      <c r="W105" s="107">
        <v>0.30529595015576322</v>
      </c>
      <c r="X105" s="106">
        <v>0.16758241758241754</v>
      </c>
      <c r="Y105" s="107">
        <v>0.33057851239669422</v>
      </c>
      <c r="Z105" s="107">
        <v>0.23773173391494001</v>
      </c>
      <c r="AA105" s="8"/>
    </row>
    <row r="106" spans="1:27">
      <c r="A106" s="108"/>
      <c r="B106" s="109" t="s">
        <v>72</v>
      </c>
      <c r="C106" s="110">
        <v>0.26888489208633093</v>
      </c>
      <c r="D106" s="111">
        <v>0.22528517110266161</v>
      </c>
      <c r="E106" s="111">
        <v>0.26775147928994081</v>
      </c>
      <c r="F106" s="111">
        <v>0.21513944223107567</v>
      </c>
      <c r="G106" s="110">
        <v>0.25575853852263702</v>
      </c>
      <c r="H106" s="111">
        <v>0.2328159645232816</v>
      </c>
      <c r="I106" s="110">
        <v>0.20744186046511628</v>
      </c>
      <c r="J106" s="111">
        <v>0.26047619047619047</v>
      </c>
      <c r="K106" s="111">
        <v>0.24921728240450847</v>
      </c>
      <c r="L106" s="110">
        <v>0.24662965900079303</v>
      </c>
      <c r="M106" s="111">
        <v>0.23739495798319324</v>
      </c>
      <c r="N106" s="111">
        <v>0.23929961089494164</v>
      </c>
      <c r="O106" s="110">
        <v>0.29940119760479039</v>
      </c>
      <c r="P106" s="111">
        <v>0.26356589147286824</v>
      </c>
      <c r="Q106" s="111">
        <v>0.26630434782608697</v>
      </c>
      <c r="R106" s="111">
        <v>0.23469387755102042</v>
      </c>
      <c r="S106" s="110">
        <v>0.23979591836734693</v>
      </c>
      <c r="T106" s="111">
        <v>0.25320512820512819</v>
      </c>
      <c r="U106" s="110">
        <v>0.25988700564971751</v>
      </c>
      <c r="V106" s="111">
        <v>0.26710526315789473</v>
      </c>
      <c r="W106" s="111">
        <v>0.19937694704049844</v>
      </c>
      <c r="X106" s="110">
        <v>0.19780219780219782</v>
      </c>
      <c r="Y106" s="111">
        <v>0.24793388429752067</v>
      </c>
      <c r="Z106" s="111">
        <v>0.23664122137404578</v>
      </c>
      <c r="AA106" s="8"/>
    </row>
    <row r="107" spans="1:27">
      <c r="A107" s="108"/>
      <c r="B107" s="109" t="s">
        <v>107</v>
      </c>
      <c r="C107" s="110">
        <v>0.30665467625899279</v>
      </c>
      <c r="D107" s="111">
        <v>0.27376425855513309</v>
      </c>
      <c r="E107" s="111">
        <v>0.31434911242603553</v>
      </c>
      <c r="F107" s="111">
        <v>0.40159362549800798</v>
      </c>
      <c r="G107" s="110">
        <v>0.28276409849086576</v>
      </c>
      <c r="H107" s="111">
        <v>0.37560975609756098</v>
      </c>
      <c r="I107" s="110">
        <v>0.36186046511627906</v>
      </c>
      <c r="J107" s="111">
        <v>0.34</v>
      </c>
      <c r="K107" s="111">
        <v>0.28553537883531621</v>
      </c>
      <c r="L107" s="110">
        <v>0.32698916204070838</v>
      </c>
      <c r="M107" s="111">
        <v>0.33823529411764708</v>
      </c>
      <c r="N107" s="111">
        <v>0.31128404669260701</v>
      </c>
      <c r="O107" s="110">
        <v>0.3652694610778443</v>
      </c>
      <c r="P107" s="111">
        <v>0.3410852713178294</v>
      </c>
      <c r="Q107" s="111">
        <v>0.35869565217391303</v>
      </c>
      <c r="R107" s="111">
        <v>0.2687074829931973</v>
      </c>
      <c r="S107" s="110">
        <v>0.34183673469387754</v>
      </c>
      <c r="T107" s="111">
        <v>0.28846153846153844</v>
      </c>
      <c r="U107" s="110">
        <v>0.3672316384180791</v>
      </c>
      <c r="V107" s="111">
        <v>0.33552631578947367</v>
      </c>
      <c r="W107" s="111">
        <v>0.30841121495327101</v>
      </c>
      <c r="X107" s="110">
        <v>0.36813186813186816</v>
      </c>
      <c r="Y107" s="111">
        <v>0.26446280991735538</v>
      </c>
      <c r="Z107" s="111">
        <v>0.31733914940021812</v>
      </c>
      <c r="AA107" s="8"/>
    </row>
    <row r="108" spans="1:27">
      <c r="A108" s="108"/>
      <c r="B108" s="109" t="s">
        <v>70</v>
      </c>
      <c r="C108" s="110">
        <v>0.22931654676258989</v>
      </c>
      <c r="D108" s="111">
        <v>0.17965779467680609</v>
      </c>
      <c r="E108" s="111">
        <v>0.15902366863905326</v>
      </c>
      <c r="F108" s="111">
        <v>0.19123505976095617</v>
      </c>
      <c r="G108" s="110">
        <v>0.17156473391580623</v>
      </c>
      <c r="H108" s="111">
        <v>0.20709534368070956</v>
      </c>
      <c r="I108" s="110">
        <v>0.19627906976744186</v>
      </c>
      <c r="J108" s="111">
        <v>0.16428571428571426</v>
      </c>
      <c r="K108" s="111">
        <v>0.21477770820288039</v>
      </c>
      <c r="L108" s="110">
        <v>0.17790113666402327</v>
      </c>
      <c r="M108" s="111">
        <v>0.19537815126050423</v>
      </c>
      <c r="N108" s="111">
        <v>0.2587548638132296</v>
      </c>
      <c r="O108" s="110">
        <v>0.1616766467065868</v>
      </c>
      <c r="P108" s="111">
        <v>0.21705426356589147</v>
      </c>
      <c r="Q108" s="111">
        <v>0.17391304347826086</v>
      </c>
      <c r="R108" s="111">
        <v>0.20578231292517007</v>
      </c>
      <c r="S108" s="110">
        <v>0.20408163265306123</v>
      </c>
      <c r="T108" s="111">
        <v>0.20192307692307693</v>
      </c>
      <c r="U108" s="110">
        <v>0.13983050847457626</v>
      </c>
      <c r="V108" s="111">
        <v>0.18947368421052635</v>
      </c>
      <c r="W108" s="111">
        <v>0.17757009345794392</v>
      </c>
      <c r="X108" s="110">
        <v>0.25274725274725274</v>
      </c>
      <c r="Y108" s="111">
        <v>0.1487603305785124</v>
      </c>
      <c r="Z108" s="111">
        <v>0.193020719738277</v>
      </c>
      <c r="AA108" s="8"/>
    </row>
    <row r="109" spans="1:27">
      <c r="A109" s="108"/>
      <c r="B109" s="109" t="s">
        <v>69</v>
      </c>
      <c r="C109" s="110">
        <v>1.3489208633093526E-2</v>
      </c>
      <c r="D109" s="111">
        <v>9.5057034220532317E-3</v>
      </c>
      <c r="E109" s="111">
        <v>1.6272189349112426E-2</v>
      </c>
      <c r="F109" s="111">
        <v>2.1513944223107574E-2</v>
      </c>
      <c r="G109" s="110">
        <v>1.0325655281969817E-2</v>
      </c>
      <c r="H109" s="111">
        <v>2.1286031042128603E-2</v>
      </c>
      <c r="I109" s="110">
        <v>2.4186046511627906E-2</v>
      </c>
      <c r="J109" s="111">
        <v>1.4761904761904763E-2</v>
      </c>
      <c r="K109" s="111">
        <v>1.0018785222291797E-2</v>
      </c>
      <c r="L109" s="110">
        <v>1.5860428231562251E-2</v>
      </c>
      <c r="M109" s="111">
        <v>1.4705882352941175E-2</v>
      </c>
      <c r="N109" s="111">
        <v>1.3618677042801557E-2</v>
      </c>
      <c r="O109" s="106">
        <v>1.7964071856287425E-2</v>
      </c>
      <c r="P109" s="107">
        <v>7.7519379844961248E-3</v>
      </c>
      <c r="Q109" s="107">
        <v>5.434782608695652E-3</v>
      </c>
      <c r="R109" s="107">
        <v>2.2108843537414966E-2</v>
      </c>
      <c r="S109" s="106">
        <v>1.0204081632653062E-2</v>
      </c>
      <c r="T109" s="107">
        <v>1.282051282051282E-2</v>
      </c>
      <c r="U109" s="106">
        <v>1.6949152542372881E-2</v>
      </c>
      <c r="V109" s="107">
        <v>1.8421052631578946E-2</v>
      </c>
      <c r="W109" s="107">
        <v>9.3457943925233638E-3</v>
      </c>
      <c r="X109" s="106">
        <v>1.3736263736263736E-2</v>
      </c>
      <c r="Y109" s="107">
        <v>8.2644628099173556E-3</v>
      </c>
      <c r="Z109" s="107">
        <v>1.5267175572519083E-2</v>
      </c>
      <c r="AA109" s="8"/>
    </row>
    <row r="110" spans="1:27">
      <c r="A110" s="112" t="s">
        <v>16</v>
      </c>
      <c r="B110" s="112"/>
      <c r="C110" s="113">
        <v>1</v>
      </c>
      <c r="D110" s="114">
        <v>1</v>
      </c>
      <c r="E110" s="114">
        <v>1</v>
      </c>
      <c r="F110" s="114">
        <v>1</v>
      </c>
      <c r="G110" s="113">
        <v>1</v>
      </c>
      <c r="H110" s="114">
        <v>1</v>
      </c>
      <c r="I110" s="113">
        <v>1</v>
      </c>
      <c r="J110" s="114">
        <v>1</v>
      </c>
      <c r="K110" s="114">
        <v>1</v>
      </c>
      <c r="L110" s="113">
        <v>1</v>
      </c>
      <c r="M110" s="114">
        <v>1</v>
      </c>
      <c r="N110" s="114">
        <v>1</v>
      </c>
      <c r="O110" s="113">
        <v>1</v>
      </c>
      <c r="P110" s="114">
        <v>1</v>
      </c>
      <c r="Q110" s="114">
        <v>1</v>
      </c>
      <c r="R110" s="114">
        <v>1</v>
      </c>
      <c r="S110" s="114">
        <v>1</v>
      </c>
      <c r="T110" s="114">
        <v>1</v>
      </c>
      <c r="U110" s="114">
        <v>1</v>
      </c>
      <c r="V110" s="114">
        <v>1</v>
      </c>
      <c r="W110" s="114">
        <v>1</v>
      </c>
      <c r="X110" s="114">
        <v>1</v>
      </c>
      <c r="Y110" s="114">
        <v>1</v>
      </c>
      <c r="Z110" s="114">
        <v>1</v>
      </c>
      <c r="AA110" s="8"/>
    </row>
    <row r="111" spans="1:27">
      <c r="A111" s="8"/>
      <c r="B111" s="8"/>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8"/>
    </row>
    <row r="112" spans="1:27">
      <c r="A112" s="9" t="s">
        <v>239</v>
      </c>
      <c r="B112" s="9"/>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8"/>
    </row>
    <row r="113" spans="1:27">
      <c r="A113" s="96" t="s">
        <v>8</v>
      </c>
      <c r="B113" s="96"/>
      <c r="C113" s="115" t="s">
        <v>7</v>
      </c>
      <c r="D113" s="116"/>
      <c r="E113" s="116"/>
      <c r="F113" s="116"/>
      <c r="G113" s="115" t="s">
        <v>17</v>
      </c>
      <c r="H113" s="116"/>
      <c r="I113" s="115" t="s">
        <v>20</v>
      </c>
      <c r="J113" s="116"/>
      <c r="K113" s="116"/>
      <c r="L113" s="115" t="s">
        <v>24</v>
      </c>
      <c r="M113" s="116"/>
      <c r="N113" s="116"/>
      <c r="O113" s="115" t="s">
        <v>29</v>
      </c>
      <c r="P113" s="116"/>
      <c r="Q113" s="116"/>
      <c r="R113" s="116"/>
      <c r="S113" s="116"/>
      <c r="T113" s="116"/>
      <c r="U113" s="116"/>
      <c r="V113" s="116"/>
      <c r="W113" s="116"/>
      <c r="X113" s="116"/>
      <c r="Y113" s="116"/>
      <c r="Z113" s="116"/>
      <c r="AA113" s="8"/>
    </row>
    <row r="114" spans="1:27">
      <c r="A114" s="99"/>
      <c r="B114" s="99"/>
      <c r="C114" s="117" t="s">
        <v>12</v>
      </c>
      <c r="D114" s="118" t="s">
        <v>13</v>
      </c>
      <c r="E114" s="118" t="s">
        <v>14</v>
      </c>
      <c r="F114" s="118" t="s">
        <v>15</v>
      </c>
      <c r="G114" s="117" t="s">
        <v>18</v>
      </c>
      <c r="H114" s="118" t="s">
        <v>19</v>
      </c>
      <c r="I114" s="102" t="s">
        <v>21</v>
      </c>
      <c r="J114" s="103" t="s">
        <v>22</v>
      </c>
      <c r="K114" s="103" t="s">
        <v>23</v>
      </c>
      <c r="L114" s="102" t="s">
        <v>25</v>
      </c>
      <c r="M114" s="103" t="s">
        <v>27</v>
      </c>
      <c r="N114" s="103" t="s">
        <v>28</v>
      </c>
      <c r="O114" s="117" t="s">
        <v>30</v>
      </c>
      <c r="P114" s="118" t="s">
        <v>31</v>
      </c>
      <c r="Q114" s="118" t="s">
        <v>32</v>
      </c>
      <c r="R114" s="118" t="s">
        <v>33</v>
      </c>
      <c r="S114" s="118" t="s">
        <v>34</v>
      </c>
      <c r="T114" s="118" t="s">
        <v>35</v>
      </c>
      <c r="U114" s="118" t="s">
        <v>36</v>
      </c>
      <c r="V114" s="118" t="s">
        <v>37</v>
      </c>
      <c r="W114" s="118" t="s">
        <v>38</v>
      </c>
      <c r="X114" s="118" t="s">
        <v>39</v>
      </c>
      <c r="Y114" s="118" t="s">
        <v>40</v>
      </c>
      <c r="Z114" s="118" t="s">
        <v>41</v>
      </c>
      <c r="AA114" s="8"/>
    </row>
    <row r="115" spans="1:27">
      <c r="A115" s="104" t="s">
        <v>115</v>
      </c>
      <c r="B115" s="105" t="s">
        <v>116</v>
      </c>
      <c r="C115" s="106">
        <v>0.18957771787960467</v>
      </c>
      <c r="D115" s="107">
        <v>0.36</v>
      </c>
      <c r="E115" s="107">
        <v>0.46755162241887904</v>
      </c>
      <c r="F115" s="107">
        <v>0.67547169811320762</v>
      </c>
      <c r="G115" s="106">
        <v>0.45933202357563852</v>
      </c>
      <c r="H115" s="107">
        <v>0.41217391304347828</v>
      </c>
      <c r="I115" s="106">
        <v>0.45495495495495497</v>
      </c>
      <c r="J115" s="107">
        <v>0.39310995752713546</v>
      </c>
      <c r="K115" s="107">
        <v>0.48205445544554448</v>
      </c>
      <c r="L115" s="106">
        <v>0.44088541666666664</v>
      </c>
      <c r="M115" s="107">
        <v>0.44698544698544701</v>
      </c>
      <c r="N115" s="107">
        <v>0.39885496183206109</v>
      </c>
      <c r="O115" s="106">
        <v>0.51764705882352946</v>
      </c>
      <c r="P115" s="107">
        <v>0.46323529411764708</v>
      </c>
      <c r="Q115" s="107">
        <v>0.49222797927461137</v>
      </c>
      <c r="R115" s="107">
        <v>0.49328859060402686</v>
      </c>
      <c r="S115" s="106">
        <v>0.45</v>
      </c>
      <c r="T115" s="107">
        <v>0.38216560509554143</v>
      </c>
      <c r="U115" s="106">
        <v>0.40833333333333338</v>
      </c>
      <c r="V115" s="107">
        <v>0.45077720207253885</v>
      </c>
      <c r="W115" s="107">
        <v>0.41463414634146339</v>
      </c>
      <c r="X115" s="106">
        <v>0.39452054794520547</v>
      </c>
      <c r="Y115" s="107">
        <v>0.3902439024390244</v>
      </c>
      <c r="Z115" s="107">
        <v>0.42780172413793105</v>
      </c>
      <c r="AA115" s="8"/>
    </row>
    <row r="116" spans="1:27">
      <c r="A116" s="108"/>
      <c r="B116" s="109" t="s">
        <v>117</v>
      </c>
      <c r="C116" s="110">
        <v>0.25965858041329737</v>
      </c>
      <c r="D116" s="111">
        <v>0.25428571428571428</v>
      </c>
      <c r="E116" s="111">
        <v>0.22197640117994097</v>
      </c>
      <c r="F116" s="111">
        <v>0.13962264150943396</v>
      </c>
      <c r="G116" s="110">
        <v>0.22986247544204322</v>
      </c>
      <c r="H116" s="111">
        <v>0.19869565217391305</v>
      </c>
      <c r="I116" s="110">
        <v>0.1801801801801802</v>
      </c>
      <c r="J116" s="111">
        <v>0.22557810287871638</v>
      </c>
      <c r="K116" s="111">
        <v>0.22524752475247525</v>
      </c>
      <c r="L116" s="110">
        <v>0.21015624999999999</v>
      </c>
      <c r="M116" s="111">
        <v>0.1995841995841996</v>
      </c>
      <c r="N116" s="111">
        <v>0.26526717557251911</v>
      </c>
      <c r="O116" s="110">
        <v>0.21176470588235294</v>
      </c>
      <c r="P116" s="111">
        <v>0.13970588235294118</v>
      </c>
      <c r="Q116" s="111">
        <v>0.17616580310880828</v>
      </c>
      <c r="R116" s="111">
        <v>0.20302013422818793</v>
      </c>
      <c r="S116" s="110">
        <v>0.17499999999999999</v>
      </c>
      <c r="T116" s="111">
        <v>0.23248407643312102</v>
      </c>
      <c r="U116" s="110">
        <v>0.24166666666666667</v>
      </c>
      <c r="V116" s="111">
        <v>0.18911917098445596</v>
      </c>
      <c r="W116" s="111">
        <v>0.20121951219512199</v>
      </c>
      <c r="X116" s="110">
        <v>0.21369863013698631</v>
      </c>
      <c r="Y116" s="111">
        <v>0.26829268292682928</v>
      </c>
      <c r="Z116" s="111">
        <v>0.24461206896551724</v>
      </c>
      <c r="AA116" s="8"/>
    </row>
    <row r="117" spans="1:27">
      <c r="A117" s="108"/>
      <c r="B117" s="109" t="s">
        <v>118</v>
      </c>
      <c r="C117" s="110">
        <v>0.21743036837376459</v>
      </c>
      <c r="D117" s="111">
        <v>0.13142857142857142</v>
      </c>
      <c r="E117" s="111">
        <v>0.10176991150442478</v>
      </c>
      <c r="F117" s="111">
        <v>6.7924528301886791E-2</v>
      </c>
      <c r="G117" s="110">
        <v>0.11512770137524558</v>
      </c>
      <c r="H117" s="111">
        <v>0.13739130434782609</v>
      </c>
      <c r="I117" s="110">
        <v>0.1009009009009009</v>
      </c>
      <c r="J117" s="111">
        <v>0.14959886739027844</v>
      </c>
      <c r="K117" s="111">
        <v>0.11200495049504951</v>
      </c>
      <c r="L117" s="110">
        <v>0.12552083333333333</v>
      </c>
      <c r="M117" s="111">
        <v>0.11850311850311851</v>
      </c>
      <c r="N117" s="111">
        <v>0.13549618320610687</v>
      </c>
      <c r="O117" s="110">
        <v>0.14705882352941177</v>
      </c>
      <c r="P117" s="111">
        <v>0.1176470588235294</v>
      </c>
      <c r="Q117" s="111">
        <v>0.11917098445595854</v>
      </c>
      <c r="R117" s="111">
        <v>0.1174496644295302</v>
      </c>
      <c r="S117" s="110">
        <v>0.14499999999999999</v>
      </c>
      <c r="T117" s="111">
        <v>0.12420382165605096</v>
      </c>
      <c r="U117" s="110">
        <v>0.12222222222222222</v>
      </c>
      <c r="V117" s="111">
        <v>0.13730569948186527</v>
      </c>
      <c r="W117" s="111">
        <v>0.14939024390243902</v>
      </c>
      <c r="X117" s="110">
        <v>0.14520547945205478</v>
      </c>
      <c r="Y117" s="111">
        <v>0.17886178861788618</v>
      </c>
      <c r="Z117" s="111">
        <v>9.5905172413793108E-2</v>
      </c>
      <c r="AA117" s="8"/>
    </row>
    <row r="118" spans="1:27">
      <c r="A118" s="108"/>
      <c r="B118" s="109" t="s">
        <v>119</v>
      </c>
      <c r="C118" s="110">
        <v>0.33333333333333326</v>
      </c>
      <c r="D118" s="111">
        <v>0.25428571428571428</v>
      </c>
      <c r="E118" s="111">
        <v>0.20870206489675516</v>
      </c>
      <c r="F118" s="111">
        <v>0.1169811320754717</v>
      </c>
      <c r="G118" s="110">
        <v>0.19567779960707271</v>
      </c>
      <c r="H118" s="111">
        <v>0.25173913043478263</v>
      </c>
      <c r="I118" s="110">
        <v>0.26396396396396399</v>
      </c>
      <c r="J118" s="111">
        <v>0.23171307220386975</v>
      </c>
      <c r="K118" s="111">
        <v>0.18069306930693071</v>
      </c>
      <c r="L118" s="110">
        <v>0.22343750000000001</v>
      </c>
      <c r="M118" s="111">
        <v>0.23492723492723497</v>
      </c>
      <c r="N118" s="111">
        <v>0.20038167938931298</v>
      </c>
      <c r="O118" s="110">
        <v>0.12352941176470589</v>
      </c>
      <c r="P118" s="111">
        <v>0.27941176470588236</v>
      </c>
      <c r="Q118" s="111">
        <v>0.21243523316062177</v>
      </c>
      <c r="R118" s="111">
        <v>0.18624161073825504</v>
      </c>
      <c r="S118" s="110">
        <v>0.23</v>
      </c>
      <c r="T118" s="111">
        <v>0.26114649681528662</v>
      </c>
      <c r="U118" s="110">
        <v>0.22777777777777777</v>
      </c>
      <c r="V118" s="111">
        <v>0.22279792746113988</v>
      </c>
      <c r="W118" s="111">
        <v>0.2347560975609756</v>
      </c>
      <c r="X118" s="110">
        <v>0.24657534246575341</v>
      </c>
      <c r="Y118" s="111">
        <v>0.16260162601626013</v>
      </c>
      <c r="Z118" s="111">
        <v>0.23168103448275862</v>
      </c>
      <c r="AA118" s="8"/>
    </row>
    <row r="119" spans="1:27">
      <c r="A119" s="112" t="s">
        <v>16</v>
      </c>
      <c r="B119" s="112"/>
      <c r="C119" s="113">
        <v>1</v>
      </c>
      <c r="D119" s="114">
        <v>1</v>
      </c>
      <c r="E119" s="114">
        <v>1</v>
      </c>
      <c r="F119" s="114">
        <v>1</v>
      </c>
      <c r="G119" s="113">
        <v>1</v>
      </c>
      <c r="H119" s="114">
        <v>1</v>
      </c>
      <c r="I119" s="113">
        <v>1</v>
      </c>
      <c r="J119" s="114">
        <v>1</v>
      </c>
      <c r="K119" s="114">
        <v>1</v>
      </c>
      <c r="L119" s="113">
        <v>1</v>
      </c>
      <c r="M119" s="114">
        <v>1</v>
      </c>
      <c r="N119" s="114">
        <v>1</v>
      </c>
      <c r="O119" s="113">
        <v>1</v>
      </c>
      <c r="P119" s="114">
        <v>1</v>
      </c>
      <c r="Q119" s="114">
        <v>1</v>
      </c>
      <c r="R119" s="114">
        <v>1</v>
      </c>
      <c r="S119" s="114">
        <v>1</v>
      </c>
      <c r="T119" s="114">
        <v>1</v>
      </c>
      <c r="U119" s="114">
        <v>1</v>
      </c>
      <c r="V119" s="114">
        <v>1</v>
      </c>
      <c r="W119" s="114">
        <v>1</v>
      </c>
      <c r="X119" s="114">
        <v>1</v>
      </c>
      <c r="Y119" s="114">
        <v>1</v>
      </c>
      <c r="Z119" s="114">
        <v>1</v>
      </c>
      <c r="AA119" s="8"/>
    </row>
    <row r="120" spans="1:27">
      <c r="A120" s="8"/>
      <c r="B120" s="8"/>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8"/>
    </row>
    <row r="121" spans="1:27">
      <c r="A121" s="9" t="s">
        <v>240</v>
      </c>
      <c r="B121" s="9"/>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8"/>
    </row>
    <row r="122" spans="1:27">
      <c r="A122" s="96" t="s">
        <v>8</v>
      </c>
      <c r="B122" s="96"/>
      <c r="C122" s="115" t="s">
        <v>7</v>
      </c>
      <c r="D122" s="116"/>
      <c r="E122" s="116"/>
      <c r="F122" s="116"/>
      <c r="G122" s="115" t="s">
        <v>17</v>
      </c>
      <c r="H122" s="116"/>
      <c r="I122" s="115" t="s">
        <v>20</v>
      </c>
      <c r="J122" s="116"/>
      <c r="K122" s="116"/>
      <c r="L122" s="115" t="s">
        <v>24</v>
      </c>
      <c r="M122" s="116"/>
      <c r="N122" s="116"/>
      <c r="O122" s="115" t="s">
        <v>29</v>
      </c>
      <c r="P122" s="116"/>
      <c r="Q122" s="116"/>
      <c r="R122" s="116"/>
      <c r="S122" s="116"/>
      <c r="T122" s="116"/>
      <c r="U122" s="116"/>
      <c r="V122" s="116"/>
      <c r="W122" s="116"/>
      <c r="X122" s="116"/>
      <c r="Y122" s="116"/>
      <c r="Z122" s="116"/>
      <c r="AA122" s="8"/>
    </row>
    <row r="123" spans="1:27">
      <c r="A123" s="99"/>
      <c r="B123" s="99"/>
      <c r="C123" s="117" t="s">
        <v>12</v>
      </c>
      <c r="D123" s="118" t="s">
        <v>13</v>
      </c>
      <c r="E123" s="118" t="s">
        <v>14</v>
      </c>
      <c r="F123" s="118" t="s">
        <v>15</v>
      </c>
      <c r="G123" s="117" t="s">
        <v>18</v>
      </c>
      <c r="H123" s="118" t="s">
        <v>19</v>
      </c>
      <c r="I123" s="102" t="s">
        <v>21</v>
      </c>
      <c r="J123" s="103" t="s">
        <v>22</v>
      </c>
      <c r="K123" s="103" t="s">
        <v>23</v>
      </c>
      <c r="L123" s="102" t="s">
        <v>25</v>
      </c>
      <c r="M123" s="103" t="s">
        <v>27</v>
      </c>
      <c r="N123" s="103" t="s">
        <v>28</v>
      </c>
      <c r="O123" s="117" t="s">
        <v>30</v>
      </c>
      <c r="P123" s="118" t="s">
        <v>31</v>
      </c>
      <c r="Q123" s="118" t="s">
        <v>32</v>
      </c>
      <c r="R123" s="118" t="s">
        <v>33</v>
      </c>
      <c r="S123" s="118" t="s">
        <v>34</v>
      </c>
      <c r="T123" s="118" t="s">
        <v>35</v>
      </c>
      <c r="U123" s="118" t="s">
        <v>36</v>
      </c>
      <c r="V123" s="118" t="s">
        <v>37</v>
      </c>
      <c r="W123" s="118" t="s">
        <v>38</v>
      </c>
      <c r="X123" s="118" t="s">
        <v>39</v>
      </c>
      <c r="Y123" s="118" t="s">
        <v>40</v>
      </c>
      <c r="Z123" s="118" t="s">
        <v>41</v>
      </c>
      <c r="AA123" s="8"/>
    </row>
    <row r="124" spans="1:27">
      <c r="A124" s="104" t="s">
        <v>120</v>
      </c>
      <c r="B124" s="105" t="s">
        <v>116</v>
      </c>
      <c r="C124" s="106">
        <v>0.44914491449144917</v>
      </c>
      <c r="D124" s="107">
        <v>0.54345749761222539</v>
      </c>
      <c r="E124" s="107">
        <v>0.54458364038319829</v>
      </c>
      <c r="F124" s="107">
        <v>0.55065738592420732</v>
      </c>
      <c r="G124" s="106">
        <v>0.56170886075949367</v>
      </c>
      <c r="H124" s="107">
        <v>0.48201754385964912</v>
      </c>
      <c r="I124" s="106">
        <v>0.44434306569343074</v>
      </c>
      <c r="J124" s="107">
        <v>0.50213776722090264</v>
      </c>
      <c r="K124" s="107">
        <v>0.60709838107098379</v>
      </c>
      <c r="L124" s="106">
        <v>0.51497635312664214</v>
      </c>
      <c r="M124" s="107">
        <v>0.54811715481171552</v>
      </c>
      <c r="N124" s="107">
        <v>0.56787762906309747</v>
      </c>
      <c r="O124" s="106">
        <v>0.5662650602409639</v>
      </c>
      <c r="P124" s="107">
        <v>0.50370370370370365</v>
      </c>
      <c r="Q124" s="107">
        <v>0.49732620320855614</v>
      </c>
      <c r="R124" s="107">
        <v>0.52596314907872699</v>
      </c>
      <c r="S124" s="106">
        <v>0.55778894472361806</v>
      </c>
      <c r="T124" s="107">
        <v>0.53054662379421225</v>
      </c>
      <c r="U124" s="106">
        <v>0.5294943820224719</v>
      </c>
      <c r="V124" s="107">
        <v>0.55699481865284972</v>
      </c>
      <c r="W124" s="107">
        <v>0.52351097178683381</v>
      </c>
      <c r="X124" s="106">
        <v>0.43956043956043955</v>
      </c>
      <c r="Y124" s="107">
        <v>0.45528455284552843</v>
      </c>
      <c r="Z124" s="107">
        <v>0.52375809935205186</v>
      </c>
      <c r="AA124" s="8"/>
    </row>
    <row r="125" spans="1:27">
      <c r="A125" s="108"/>
      <c r="B125" s="109" t="s">
        <v>117</v>
      </c>
      <c r="C125" s="110">
        <v>0.26102610261026105</v>
      </c>
      <c r="D125" s="111">
        <v>0.23304680038204392</v>
      </c>
      <c r="E125" s="111">
        <v>0.20781134856300659</v>
      </c>
      <c r="F125" s="111">
        <v>0.21809744779582366</v>
      </c>
      <c r="G125" s="110">
        <v>0.23259493670886078</v>
      </c>
      <c r="H125" s="111">
        <v>0.22368421052631579</v>
      </c>
      <c r="I125" s="110">
        <v>0.24270072992700731</v>
      </c>
      <c r="J125" s="111">
        <v>0.23657957244655581</v>
      </c>
      <c r="K125" s="111">
        <v>0.20797011207970112</v>
      </c>
      <c r="L125" s="110">
        <v>0.22884918549658434</v>
      </c>
      <c r="M125" s="111">
        <v>0.21338912133891214</v>
      </c>
      <c r="N125" s="111">
        <v>0.23900573613766729</v>
      </c>
      <c r="O125" s="110">
        <v>0.22891566265060243</v>
      </c>
      <c r="P125" s="111">
        <v>0.15555555555555556</v>
      </c>
      <c r="Q125" s="111">
        <v>0.24064171122994651</v>
      </c>
      <c r="R125" s="111">
        <v>0.19932998324958123</v>
      </c>
      <c r="S125" s="110">
        <v>0.19597989949748743</v>
      </c>
      <c r="T125" s="111">
        <v>0.23794212218649519</v>
      </c>
      <c r="U125" s="110">
        <v>0.2303370786516854</v>
      </c>
      <c r="V125" s="111">
        <v>0.23316062176165805</v>
      </c>
      <c r="W125" s="111">
        <v>0.22570532915360503</v>
      </c>
      <c r="X125" s="110">
        <v>0.27747252747252749</v>
      </c>
      <c r="Y125" s="111">
        <v>0.27642276422764228</v>
      </c>
      <c r="Z125" s="111">
        <v>0.23002159827213822</v>
      </c>
      <c r="AA125" s="8"/>
    </row>
    <row r="126" spans="1:27">
      <c r="A126" s="108"/>
      <c r="B126" s="109" t="s">
        <v>118</v>
      </c>
      <c r="C126" s="110">
        <v>0.19081908190819083</v>
      </c>
      <c r="D126" s="111">
        <v>7.2588347659980901E-2</v>
      </c>
      <c r="E126" s="111">
        <v>8.9904200442151805E-2</v>
      </c>
      <c r="F126" s="111">
        <v>8.043310131477184E-2</v>
      </c>
      <c r="G126" s="110">
        <v>9.0189873417721514E-2</v>
      </c>
      <c r="H126" s="111">
        <v>0.12543859649122807</v>
      </c>
      <c r="I126" s="110">
        <v>0.10857664233576642</v>
      </c>
      <c r="J126" s="111">
        <v>0.12494061757719715</v>
      </c>
      <c r="K126" s="111">
        <v>8.2191780821917804E-2</v>
      </c>
      <c r="L126" s="110">
        <v>0.11429322122963742</v>
      </c>
      <c r="M126" s="111">
        <v>7.7405857740585768E-2</v>
      </c>
      <c r="N126" s="111">
        <v>8.0305927342256209E-2</v>
      </c>
      <c r="O126" s="110">
        <v>6.6265060240963861E-2</v>
      </c>
      <c r="P126" s="111">
        <v>0.13333333333333333</v>
      </c>
      <c r="Q126" s="111">
        <v>0.1176470588235294</v>
      </c>
      <c r="R126" s="111">
        <v>9.212730318257957E-2</v>
      </c>
      <c r="S126" s="110">
        <v>0.12060301507537688</v>
      </c>
      <c r="T126" s="111">
        <v>0.10932475884244373</v>
      </c>
      <c r="U126" s="110">
        <v>0.11376404494382023</v>
      </c>
      <c r="V126" s="111">
        <v>0.10751295336787564</v>
      </c>
      <c r="W126" s="111">
        <v>0.11598746081504702</v>
      </c>
      <c r="X126" s="110">
        <v>0.15659340659340659</v>
      </c>
      <c r="Y126" s="111">
        <v>0.10569105691056911</v>
      </c>
      <c r="Z126" s="111">
        <v>8.5313174946004336E-2</v>
      </c>
      <c r="AA126" s="8"/>
    </row>
    <row r="127" spans="1:27">
      <c r="A127" s="108"/>
      <c r="B127" s="109" t="s">
        <v>119</v>
      </c>
      <c r="C127" s="110">
        <v>9.9009900990099015E-2</v>
      </c>
      <c r="D127" s="111">
        <v>0.15090735434574976</v>
      </c>
      <c r="E127" s="111">
        <v>0.15770081061164334</v>
      </c>
      <c r="F127" s="111">
        <v>0.15081206496519722</v>
      </c>
      <c r="G127" s="110">
        <v>0.11550632911392406</v>
      </c>
      <c r="H127" s="111">
        <v>0.16885964912280702</v>
      </c>
      <c r="I127" s="110">
        <v>0.20437956204379565</v>
      </c>
      <c r="J127" s="111">
        <v>0.13634204275534442</v>
      </c>
      <c r="K127" s="111">
        <v>0.10273972602739725</v>
      </c>
      <c r="L127" s="110">
        <v>0.1418812401471361</v>
      </c>
      <c r="M127" s="111">
        <v>0.16108786610878659</v>
      </c>
      <c r="N127" s="111">
        <v>0.11281070745697896</v>
      </c>
      <c r="O127" s="110">
        <v>0.13855421686746988</v>
      </c>
      <c r="P127" s="111">
        <v>0.2074074074074074</v>
      </c>
      <c r="Q127" s="111">
        <v>0.14438502673796791</v>
      </c>
      <c r="R127" s="111">
        <v>0.18257956448911222</v>
      </c>
      <c r="S127" s="110">
        <v>0.12562814070351758</v>
      </c>
      <c r="T127" s="111">
        <v>0.12218649517684887</v>
      </c>
      <c r="U127" s="110">
        <v>0.12640449438202248</v>
      </c>
      <c r="V127" s="111">
        <v>0.10233160621761658</v>
      </c>
      <c r="W127" s="111">
        <v>0.13479623824451412</v>
      </c>
      <c r="X127" s="110">
        <v>0.12637362637362637</v>
      </c>
      <c r="Y127" s="111">
        <v>0.16260162601626013</v>
      </c>
      <c r="Z127" s="111">
        <v>0.16090712742980562</v>
      </c>
      <c r="AA127" s="8"/>
    </row>
    <row r="128" spans="1:27">
      <c r="A128" s="112" t="s">
        <v>16</v>
      </c>
      <c r="B128" s="112"/>
      <c r="C128" s="113">
        <v>1</v>
      </c>
      <c r="D128" s="114">
        <v>1</v>
      </c>
      <c r="E128" s="114">
        <v>1</v>
      </c>
      <c r="F128" s="114">
        <v>1</v>
      </c>
      <c r="G128" s="113">
        <v>1</v>
      </c>
      <c r="H128" s="114">
        <v>1</v>
      </c>
      <c r="I128" s="113">
        <v>1</v>
      </c>
      <c r="J128" s="114">
        <v>1</v>
      </c>
      <c r="K128" s="114">
        <v>1</v>
      </c>
      <c r="L128" s="113">
        <v>1</v>
      </c>
      <c r="M128" s="114">
        <v>1</v>
      </c>
      <c r="N128" s="114">
        <v>1</v>
      </c>
      <c r="O128" s="113">
        <v>1</v>
      </c>
      <c r="P128" s="114">
        <v>1</v>
      </c>
      <c r="Q128" s="114">
        <v>1</v>
      </c>
      <c r="R128" s="114">
        <v>1</v>
      </c>
      <c r="S128" s="114">
        <v>1</v>
      </c>
      <c r="T128" s="114">
        <v>1</v>
      </c>
      <c r="U128" s="114">
        <v>1</v>
      </c>
      <c r="V128" s="114">
        <v>1</v>
      </c>
      <c r="W128" s="114">
        <v>1</v>
      </c>
      <c r="X128" s="114">
        <v>1</v>
      </c>
      <c r="Y128" s="114">
        <v>1</v>
      </c>
      <c r="Z128" s="114">
        <v>1</v>
      </c>
      <c r="AA128" s="8"/>
    </row>
    <row r="129" spans="1:27">
      <c r="A129" s="8"/>
      <c r="B129" s="8"/>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8"/>
    </row>
    <row r="130" spans="1:27">
      <c r="A130" s="9" t="s">
        <v>241</v>
      </c>
      <c r="B130" s="9"/>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8"/>
    </row>
    <row r="131" spans="1:27">
      <c r="A131" s="96" t="s">
        <v>8</v>
      </c>
      <c r="B131" s="96"/>
      <c r="C131" s="115" t="s">
        <v>7</v>
      </c>
      <c r="D131" s="116"/>
      <c r="E131" s="116"/>
      <c r="F131" s="116"/>
      <c r="G131" s="115" t="s">
        <v>17</v>
      </c>
      <c r="H131" s="116"/>
      <c r="I131" s="115" t="s">
        <v>20</v>
      </c>
      <c r="J131" s="116"/>
      <c r="K131" s="116"/>
      <c r="L131" s="115" t="s">
        <v>24</v>
      </c>
      <c r="M131" s="116"/>
      <c r="N131" s="116"/>
      <c r="O131" s="115" t="s">
        <v>29</v>
      </c>
      <c r="P131" s="116"/>
      <c r="Q131" s="116"/>
      <c r="R131" s="116"/>
      <c r="S131" s="116"/>
      <c r="T131" s="116"/>
      <c r="U131" s="116"/>
      <c r="V131" s="116"/>
      <c r="W131" s="116"/>
      <c r="X131" s="116"/>
      <c r="Y131" s="116"/>
      <c r="Z131" s="116"/>
      <c r="AA131" s="8"/>
    </row>
    <row r="132" spans="1:27">
      <c r="A132" s="99"/>
      <c r="B132" s="99"/>
      <c r="C132" s="117" t="s">
        <v>12</v>
      </c>
      <c r="D132" s="118" t="s">
        <v>13</v>
      </c>
      <c r="E132" s="118" t="s">
        <v>14</v>
      </c>
      <c r="F132" s="118" t="s">
        <v>15</v>
      </c>
      <c r="G132" s="117" t="s">
        <v>18</v>
      </c>
      <c r="H132" s="118" t="s">
        <v>19</v>
      </c>
      <c r="I132" s="102" t="s">
        <v>21</v>
      </c>
      <c r="J132" s="103" t="s">
        <v>22</v>
      </c>
      <c r="K132" s="103" t="s">
        <v>23</v>
      </c>
      <c r="L132" s="102" t="s">
        <v>25</v>
      </c>
      <c r="M132" s="103" t="s">
        <v>27</v>
      </c>
      <c r="N132" s="103" t="s">
        <v>28</v>
      </c>
      <c r="O132" s="117" t="s">
        <v>30</v>
      </c>
      <c r="P132" s="118" t="s">
        <v>31</v>
      </c>
      <c r="Q132" s="118" t="s">
        <v>32</v>
      </c>
      <c r="R132" s="118" t="s">
        <v>33</v>
      </c>
      <c r="S132" s="118" t="s">
        <v>34</v>
      </c>
      <c r="T132" s="118" t="s">
        <v>35</v>
      </c>
      <c r="U132" s="118" t="s">
        <v>36</v>
      </c>
      <c r="V132" s="118" t="s">
        <v>37</v>
      </c>
      <c r="W132" s="118" t="s">
        <v>38</v>
      </c>
      <c r="X132" s="118" t="s">
        <v>39</v>
      </c>
      <c r="Y132" s="118" t="s">
        <v>40</v>
      </c>
      <c r="Z132" s="118" t="s">
        <v>41</v>
      </c>
      <c r="AA132" s="8"/>
    </row>
    <row r="133" spans="1:27">
      <c r="A133" s="104" t="s">
        <v>121</v>
      </c>
      <c r="B133" s="105" t="s">
        <v>116</v>
      </c>
      <c r="C133" s="106">
        <v>0.19056261343012704</v>
      </c>
      <c r="D133" s="107">
        <v>0.30513307984790877</v>
      </c>
      <c r="E133" s="107">
        <v>0.48120854826823878</v>
      </c>
      <c r="F133" s="107">
        <v>0.64139499620924956</v>
      </c>
      <c r="G133" s="106">
        <v>0.42727987421383645</v>
      </c>
      <c r="H133" s="107">
        <v>0.41243432574430822</v>
      </c>
      <c r="I133" s="106">
        <v>0.48966756513926329</v>
      </c>
      <c r="J133" s="107">
        <v>0.42335073564309444</v>
      </c>
      <c r="K133" s="107">
        <v>0.36793039154754503</v>
      </c>
      <c r="L133" s="106">
        <v>0.43436192468619245</v>
      </c>
      <c r="M133" s="107">
        <v>0.41422594142259411</v>
      </c>
      <c r="N133" s="107">
        <v>0.32380952380952377</v>
      </c>
      <c r="O133" s="106">
        <v>0.54117647058823526</v>
      </c>
      <c r="P133" s="107">
        <v>0.51111111111111107</v>
      </c>
      <c r="Q133" s="107">
        <v>0.46875</v>
      </c>
      <c r="R133" s="107">
        <v>0.42953020134228193</v>
      </c>
      <c r="S133" s="106">
        <v>0.44500000000000001</v>
      </c>
      <c r="T133" s="107">
        <v>0.46178343949044587</v>
      </c>
      <c r="U133" s="106">
        <v>0.4460028050490884</v>
      </c>
      <c r="V133" s="107">
        <v>0.41602067183462532</v>
      </c>
      <c r="W133" s="107">
        <v>0.32415902140672787</v>
      </c>
      <c r="X133" s="106">
        <v>0.32786885245901637</v>
      </c>
      <c r="Y133" s="107">
        <v>0.41803278688524592</v>
      </c>
      <c r="Z133" s="107">
        <v>0.40499457111834963</v>
      </c>
      <c r="AA133" s="8"/>
    </row>
    <row r="134" spans="1:27">
      <c r="A134" s="108"/>
      <c r="B134" s="109" t="s">
        <v>117</v>
      </c>
      <c r="C134" s="110">
        <v>0.24682395644283123</v>
      </c>
      <c r="D134" s="111">
        <v>0.26140684410646386</v>
      </c>
      <c r="E134" s="111">
        <v>0.25350036845983787</v>
      </c>
      <c r="F134" s="111">
        <v>0.20849128127369221</v>
      </c>
      <c r="G134" s="110">
        <v>0.25314465408805031</v>
      </c>
      <c r="H134" s="111">
        <v>0.22810858143607707</v>
      </c>
      <c r="I134" s="110">
        <v>0.24797843665768193</v>
      </c>
      <c r="J134" s="111">
        <v>0.224015187470337</v>
      </c>
      <c r="K134" s="111">
        <v>0.25978868862647608</v>
      </c>
      <c r="L134" s="110">
        <v>0.24843096234309622</v>
      </c>
      <c r="M134" s="111">
        <v>0.19874476987447698</v>
      </c>
      <c r="N134" s="111">
        <v>0.22857142857142856</v>
      </c>
      <c r="O134" s="110">
        <v>0.23529411764705879</v>
      </c>
      <c r="P134" s="111">
        <v>0.17777777777777778</v>
      </c>
      <c r="Q134" s="111">
        <v>0.29166666666666669</v>
      </c>
      <c r="R134" s="111">
        <v>0.22651006711409397</v>
      </c>
      <c r="S134" s="110">
        <v>0.27</v>
      </c>
      <c r="T134" s="111">
        <v>0.22611464968152867</v>
      </c>
      <c r="U134" s="110">
        <v>0.2370266479663394</v>
      </c>
      <c r="V134" s="111">
        <v>0.27260981912144705</v>
      </c>
      <c r="W134" s="111">
        <v>0.24159021406727826</v>
      </c>
      <c r="X134" s="110">
        <v>0.23497267759562843</v>
      </c>
      <c r="Y134" s="111">
        <v>0.19672131147540983</v>
      </c>
      <c r="Z134" s="111">
        <v>0.23561346362649294</v>
      </c>
      <c r="AA134" s="8"/>
    </row>
    <row r="135" spans="1:27">
      <c r="A135" s="108"/>
      <c r="B135" s="109" t="s">
        <v>118</v>
      </c>
      <c r="C135" s="110">
        <v>0.26043557168784032</v>
      </c>
      <c r="D135" s="111">
        <v>0.15779467680608364</v>
      </c>
      <c r="E135" s="111">
        <v>9.358879882092852E-2</v>
      </c>
      <c r="F135" s="111">
        <v>5.0037907505686124E-2</v>
      </c>
      <c r="G135" s="110">
        <v>0.11281446540880503</v>
      </c>
      <c r="H135" s="111">
        <v>0.15718038528896672</v>
      </c>
      <c r="I135" s="110">
        <v>8.8050314465408799E-2</v>
      </c>
      <c r="J135" s="111">
        <v>0.14095870906502136</v>
      </c>
      <c r="K135" s="111">
        <v>0.1559975139838409</v>
      </c>
      <c r="L135" s="110">
        <v>0.12473849372384936</v>
      </c>
      <c r="M135" s="111">
        <v>0.14853556485355648</v>
      </c>
      <c r="N135" s="111">
        <v>0.18476190476190479</v>
      </c>
      <c r="O135" s="110">
        <v>8.8235294117647065E-2</v>
      </c>
      <c r="P135" s="111">
        <v>9.6296296296296297E-2</v>
      </c>
      <c r="Q135" s="111">
        <v>8.3333333333333315E-2</v>
      </c>
      <c r="R135" s="111">
        <v>0.10234899328859061</v>
      </c>
      <c r="S135" s="110">
        <v>0.105</v>
      </c>
      <c r="T135" s="111">
        <v>0.12420382165605096</v>
      </c>
      <c r="U135" s="110">
        <v>0.13183730715287517</v>
      </c>
      <c r="V135" s="111">
        <v>0.11498708010335917</v>
      </c>
      <c r="W135" s="111">
        <v>0.22324159021406728</v>
      </c>
      <c r="X135" s="110">
        <v>0.22131147540983606</v>
      </c>
      <c r="Y135" s="111">
        <v>0.20491803278688525</v>
      </c>
      <c r="Z135" s="111">
        <v>0.13029315960912052</v>
      </c>
      <c r="AA135" s="8"/>
    </row>
    <row r="136" spans="1:27">
      <c r="A136" s="108"/>
      <c r="B136" s="109" t="s">
        <v>119</v>
      </c>
      <c r="C136" s="110">
        <v>0.30217785843920147</v>
      </c>
      <c r="D136" s="111">
        <v>0.27566539923954375</v>
      </c>
      <c r="E136" s="111">
        <v>0.17170228445099484</v>
      </c>
      <c r="F136" s="111">
        <v>0.10007581501137225</v>
      </c>
      <c r="G136" s="110">
        <v>0.20676100628930819</v>
      </c>
      <c r="H136" s="111">
        <v>0.202276707530648</v>
      </c>
      <c r="I136" s="110">
        <v>0.17430368373764601</v>
      </c>
      <c r="J136" s="111">
        <v>0.21167536782154722</v>
      </c>
      <c r="K136" s="111">
        <v>0.21628340584213798</v>
      </c>
      <c r="L136" s="110">
        <v>0.19246861924686193</v>
      </c>
      <c r="M136" s="111">
        <v>0.2384937238493724</v>
      </c>
      <c r="N136" s="111">
        <v>0.26285714285714284</v>
      </c>
      <c r="O136" s="110">
        <v>0.13529411764705881</v>
      </c>
      <c r="P136" s="111">
        <v>0.21481481481481482</v>
      </c>
      <c r="Q136" s="111">
        <v>0.15625</v>
      </c>
      <c r="R136" s="111">
        <v>0.24161073825503357</v>
      </c>
      <c r="S136" s="110">
        <v>0.18</v>
      </c>
      <c r="T136" s="111">
        <v>0.18789808917197454</v>
      </c>
      <c r="U136" s="110">
        <v>0.18513323983169705</v>
      </c>
      <c r="V136" s="111">
        <v>0.19638242894056848</v>
      </c>
      <c r="W136" s="111">
        <v>0.21100917431192662</v>
      </c>
      <c r="X136" s="110">
        <v>0.21584699453551914</v>
      </c>
      <c r="Y136" s="111">
        <v>0.18032786885245902</v>
      </c>
      <c r="Z136" s="111">
        <v>0.22909880564603691</v>
      </c>
      <c r="AA136" s="8"/>
    </row>
    <row r="137" spans="1:27">
      <c r="A137" s="112" t="s">
        <v>16</v>
      </c>
      <c r="B137" s="112"/>
      <c r="C137" s="113">
        <v>1</v>
      </c>
      <c r="D137" s="114">
        <v>1</v>
      </c>
      <c r="E137" s="114">
        <v>1</v>
      </c>
      <c r="F137" s="114">
        <v>1</v>
      </c>
      <c r="G137" s="113">
        <v>1</v>
      </c>
      <c r="H137" s="114">
        <v>1</v>
      </c>
      <c r="I137" s="113">
        <v>1</v>
      </c>
      <c r="J137" s="114">
        <v>1</v>
      </c>
      <c r="K137" s="114">
        <v>1</v>
      </c>
      <c r="L137" s="113">
        <v>1</v>
      </c>
      <c r="M137" s="114">
        <v>1</v>
      </c>
      <c r="N137" s="114">
        <v>1</v>
      </c>
      <c r="O137" s="113">
        <v>1</v>
      </c>
      <c r="P137" s="114">
        <v>1</v>
      </c>
      <c r="Q137" s="114">
        <v>1</v>
      </c>
      <c r="R137" s="114">
        <v>1</v>
      </c>
      <c r="S137" s="114">
        <v>1</v>
      </c>
      <c r="T137" s="114">
        <v>1</v>
      </c>
      <c r="U137" s="114">
        <v>1</v>
      </c>
      <c r="V137" s="114">
        <v>1</v>
      </c>
      <c r="W137" s="114">
        <v>1</v>
      </c>
      <c r="X137" s="114">
        <v>1</v>
      </c>
      <c r="Y137" s="114">
        <v>1</v>
      </c>
      <c r="Z137" s="114">
        <v>1</v>
      </c>
      <c r="AA137" s="8"/>
    </row>
    <row r="138" spans="1:27">
      <c r="A138" s="8"/>
      <c r="B138" s="8"/>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8"/>
    </row>
    <row r="139" spans="1:27">
      <c r="A139" s="9" t="s">
        <v>242</v>
      </c>
      <c r="B139" s="9"/>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8"/>
    </row>
    <row r="140" spans="1:27">
      <c r="A140" s="96" t="s">
        <v>8</v>
      </c>
      <c r="B140" s="96"/>
      <c r="C140" s="115" t="s">
        <v>7</v>
      </c>
      <c r="D140" s="116"/>
      <c r="E140" s="116"/>
      <c r="F140" s="116"/>
      <c r="G140" s="115" t="s">
        <v>17</v>
      </c>
      <c r="H140" s="116"/>
      <c r="I140" s="115" t="s">
        <v>20</v>
      </c>
      <c r="J140" s="116"/>
      <c r="K140" s="116"/>
      <c r="L140" s="115" t="s">
        <v>24</v>
      </c>
      <c r="M140" s="116"/>
      <c r="N140" s="116"/>
      <c r="O140" s="115" t="s">
        <v>29</v>
      </c>
      <c r="P140" s="116"/>
      <c r="Q140" s="116"/>
      <c r="R140" s="116"/>
      <c r="S140" s="116"/>
      <c r="T140" s="116"/>
      <c r="U140" s="116"/>
      <c r="V140" s="116"/>
      <c r="W140" s="116"/>
      <c r="X140" s="116"/>
      <c r="Y140" s="116"/>
      <c r="Z140" s="116"/>
      <c r="AA140" s="8"/>
    </row>
    <row r="141" spans="1:27">
      <c r="A141" s="99"/>
      <c r="B141" s="99"/>
      <c r="C141" s="117" t="s">
        <v>12</v>
      </c>
      <c r="D141" s="118" t="s">
        <v>13</v>
      </c>
      <c r="E141" s="118" t="s">
        <v>14</v>
      </c>
      <c r="F141" s="118" t="s">
        <v>15</v>
      </c>
      <c r="G141" s="117" t="s">
        <v>18</v>
      </c>
      <c r="H141" s="118" t="s">
        <v>19</v>
      </c>
      <c r="I141" s="102" t="s">
        <v>21</v>
      </c>
      <c r="J141" s="103" t="s">
        <v>22</v>
      </c>
      <c r="K141" s="103" t="s">
        <v>23</v>
      </c>
      <c r="L141" s="102" t="s">
        <v>25</v>
      </c>
      <c r="M141" s="103" t="s">
        <v>27</v>
      </c>
      <c r="N141" s="103" t="s">
        <v>28</v>
      </c>
      <c r="O141" s="117" t="s">
        <v>30</v>
      </c>
      <c r="P141" s="118" t="s">
        <v>31</v>
      </c>
      <c r="Q141" s="118" t="s">
        <v>32</v>
      </c>
      <c r="R141" s="118" t="s">
        <v>33</v>
      </c>
      <c r="S141" s="118" t="s">
        <v>34</v>
      </c>
      <c r="T141" s="118" t="s">
        <v>35</v>
      </c>
      <c r="U141" s="118" t="s">
        <v>36</v>
      </c>
      <c r="V141" s="118" t="s">
        <v>37</v>
      </c>
      <c r="W141" s="118" t="s">
        <v>38</v>
      </c>
      <c r="X141" s="118" t="s">
        <v>39</v>
      </c>
      <c r="Y141" s="118" t="s">
        <v>40</v>
      </c>
      <c r="Z141" s="118" t="s">
        <v>41</v>
      </c>
      <c r="AA141" s="8"/>
    </row>
    <row r="142" spans="1:27">
      <c r="A142" s="104" t="s">
        <v>122</v>
      </c>
      <c r="B142" s="105" t="s">
        <v>116</v>
      </c>
      <c r="C142" s="106">
        <v>8.2882882882882883E-2</v>
      </c>
      <c r="D142" s="107">
        <v>0.23850574712643677</v>
      </c>
      <c r="E142" s="107">
        <v>0.27225519287833827</v>
      </c>
      <c r="F142" s="107">
        <v>0.32908366533864547</v>
      </c>
      <c r="G142" s="106">
        <v>0.24227837946249497</v>
      </c>
      <c r="H142" s="107">
        <v>0.22825607064017661</v>
      </c>
      <c r="I142" s="106">
        <v>0.26252319109461969</v>
      </c>
      <c r="J142" s="107">
        <v>0.23091694671147384</v>
      </c>
      <c r="K142" s="107">
        <v>0.22319749216300941</v>
      </c>
      <c r="L142" s="106">
        <v>0.23793103448275862</v>
      </c>
      <c r="M142" s="107">
        <v>0.22505307855626328</v>
      </c>
      <c r="N142" s="107">
        <v>0.22823984526112184</v>
      </c>
      <c r="O142" s="106">
        <v>0.34782608695652173</v>
      </c>
      <c r="P142" s="107">
        <v>0.25563909774436089</v>
      </c>
      <c r="Q142" s="107">
        <v>0.2857142857142857</v>
      </c>
      <c r="R142" s="107">
        <v>0.27835051546391754</v>
      </c>
      <c r="S142" s="106">
        <v>0.24102564102564103</v>
      </c>
      <c r="T142" s="107">
        <v>0.22292993630573249</v>
      </c>
      <c r="U142" s="106">
        <v>0.26923076923076922</v>
      </c>
      <c r="V142" s="107">
        <v>0.24901703800786371</v>
      </c>
      <c r="W142" s="107">
        <v>0.18437500000000001</v>
      </c>
      <c r="X142" s="106">
        <v>0.16343490304709143</v>
      </c>
      <c r="Y142" s="107">
        <v>0.27731092436974791</v>
      </c>
      <c r="Z142" s="107">
        <v>0.1821155943293348</v>
      </c>
      <c r="AA142" s="8"/>
    </row>
    <row r="143" spans="1:27">
      <c r="A143" s="108"/>
      <c r="B143" s="109" t="s">
        <v>117</v>
      </c>
      <c r="C143" s="110">
        <v>0.16216216216216217</v>
      </c>
      <c r="D143" s="111">
        <v>0.21934865900383141</v>
      </c>
      <c r="E143" s="111">
        <v>0.21290801186943617</v>
      </c>
      <c r="F143" s="111">
        <v>0.19760956175298805</v>
      </c>
      <c r="G143" s="110">
        <v>0.21058965102286403</v>
      </c>
      <c r="H143" s="111">
        <v>0.1849889624724062</v>
      </c>
      <c r="I143" s="110">
        <v>0.19387755102040816</v>
      </c>
      <c r="J143" s="111">
        <v>0.19923187710033605</v>
      </c>
      <c r="K143" s="111">
        <v>0.20062695924764889</v>
      </c>
      <c r="L143" s="110">
        <v>0.20185676392572943</v>
      </c>
      <c r="M143" s="111">
        <v>0.20382165605095545</v>
      </c>
      <c r="N143" s="111">
        <v>0.1702127659574468</v>
      </c>
      <c r="O143" s="110">
        <v>0.20496894409937888</v>
      </c>
      <c r="P143" s="111">
        <v>0.19548872180451127</v>
      </c>
      <c r="Q143" s="111">
        <v>0.1851851851851852</v>
      </c>
      <c r="R143" s="111">
        <v>0.21649484536082475</v>
      </c>
      <c r="S143" s="110">
        <v>0.2</v>
      </c>
      <c r="T143" s="111">
        <v>0.21337579617834396</v>
      </c>
      <c r="U143" s="110">
        <v>0.22507122507122507</v>
      </c>
      <c r="V143" s="111">
        <v>0.18479685452162517</v>
      </c>
      <c r="W143" s="111">
        <v>0.20624999999999999</v>
      </c>
      <c r="X143" s="110">
        <v>0.14681440443213298</v>
      </c>
      <c r="Y143" s="111">
        <v>0.19327731092436978</v>
      </c>
      <c r="Z143" s="111">
        <v>0.1919302071973828</v>
      </c>
      <c r="AA143" s="8"/>
    </row>
    <row r="144" spans="1:27">
      <c r="A144" s="108"/>
      <c r="B144" s="109" t="s">
        <v>118</v>
      </c>
      <c r="C144" s="110">
        <v>0.2099099099099099</v>
      </c>
      <c r="D144" s="111">
        <v>0.15229885057471265</v>
      </c>
      <c r="E144" s="111">
        <v>0.1172106824925816</v>
      </c>
      <c r="F144" s="111">
        <v>9.0836653386454178E-2</v>
      </c>
      <c r="G144" s="110">
        <v>0.1415964701163257</v>
      </c>
      <c r="H144" s="111">
        <v>0.13774834437086092</v>
      </c>
      <c r="I144" s="110">
        <v>0.11131725417439703</v>
      </c>
      <c r="J144" s="111">
        <v>0.12626020163226115</v>
      </c>
      <c r="K144" s="111">
        <v>0.1761755485893417</v>
      </c>
      <c r="L144" s="110">
        <v>0.14350132625994694</v>
      </c>
      <c r="M144" s="111">
        <v>0.14012738853503184</v>
      </c>
      <c r="N144" s="111">
        <v>0.11218568665377177</v>
      </c>
      <c r="O144" s="110">
        <v>0.11801242236024845</v>
      </c>
      <c r="P144" s="111">
        <v>6.0150375939849621E-2</v>
      </c>
      <c r="Q144" s="111">
        <v>0.13756613756613756</v>
      </c>
      <c r="R144" s="111">
        <v>0.11168384879725086</v>
      </c>
      <c r="S144" s="110">
        <v>0.16923076923076924</v>
      </c>
      <c r="T144" s="111">
        <v>0.16878980891719744</v>
      </c>
      <c r="U144" s="110">
        <v>0.10113960113960115</v>
      </c>
      <c r="V144" s="111">
        <v>0.13499344692005241</v>
      </c>
      <c r="W144" s="111">
        <v>0.15937499999999999</v>
      </c>
      <c r="X144" s="110">
        <v>0.2188365650969529</v>
      </c>
      <c r="Y144" s="111">
        <v>0.14285714285714285</v>
      </c>
      <c r="Z144" s="111">
        <v>0.15267175572519084</v>
      </c>
      <c r="AA144" s="8"/>
    </row>
    <row r="145" spans="1:27">
      <c r="A145" s="108"/>
      <c r="B145" s="109" t="s">
        <v>119</v>
      </c>
      <c r="C145" s="110">
        <v>0.54504504504504503</v>
      </c>
      <c r="D145" s="111">
        <v>0.38984674329501912</v>
      </c>
      <c r="E145" s="111">
        <v>0.39762611275964393</v>
      </c>
      <c r="F145" s="111">
        <v>0.38247011952191234</v>
      </c>
      <c r="G145" s="110">
        <v>0.40553549939831529</v>
      </c>
      <c r="H145" s="111">
        <v>0.44900662251655626</v>
      </c>
      <c r="I145" s="110">
        <v>0.43228200371057512</v>
      </c>
      <c r="J145" s="111">
        <v>0.44359097455592894</v>
      </c>
      <c r="K145" s="111">
        <v>0.4</v>
      </c>
      <c r="L145" s="110">
        <v>0.41671087533156492</v>
      </c>
      <c r="M145" s="111">
        <v>0.43099787685774948</v>
      </c>
      <c r="N145" s="111">
        <v>0.48936170212765956</v>
      </c>
      <c r="O145" s="110">
        <v>0.32919254658385094</v>
      </c>
      <c r="P145" s="111">
        <v>0.48872180451127817</v>
      </c>
      <c r="Q145" s="111">
        <v>0.39153439153439151</v>
      </c>
      <c r="R145" s="111">
        <v>0.39347079037800692</v>
      </c>
      <c r="S145" s="110">
        <v>0.3897435897435898</v>
      </c>
      <c r="T145" s="111">
        <v>0.39490445859872614</v>
      </c>
      <c r="U145" s="110">
        <v>0.40455840455840458</v>
      </c>
      <c r="V145" s="111">
        <v>0.4311926605504588</v>
      </c>
      <c r="W145" s="111">
        <v>0.45</v>
      </c>
      <c r="X145" s="110">
        <v>0.47091412742382277</v>
      </c>
      <c r="Y145" s="111">
        <v>0.38655462184873957</v>
      </c>
      <c r="Z145" s="111">
        <v>0.47328244274809156</v>
      </c>
      <c r="AA145" s="8"/>
    </row>
    <row r="146" spans="1:27">
      <c r="A146" s="112" t="s">
        <v>16</v>
      </c>
      <c r="B146" s="112"/>
      <c r="C146" s="113">
        <v>1</v>
      </c>
      <c r="D146" s="114">
        <v>1</v>
      </c>
      <c r="E146" s="114">
        <v>1</v>
      </c>
      <c r="F146" s="114">
        <v>1</v>
      </c>
      <c r="G146" s="113">
        <v>1</v>
      </c>
      <c r="H146" s="114">
        <v>1</v>
      </c>
      <c r="I146" s="113">
        <v>1</v>
      </c>
      <c r="J146" s="114">
        <v>1</v>
      </c>
      <c r="K146" s="114">
        <v>1</v>
      </c>
      <c r="L146" s="113">
        <v>1</v>
      </c>
      <c r="M146" s="114">
        <v>1</v>
      </c>
      <c r="N146" s="114">
        <v>1</v>
      </c>
      <c r="O146" s="113">
        <v>1</v>
      </c>
      <c r="P146" s="114">
        <v>1</v>
      </c>
      <c r="Q146" s="114">
        <v>1</v>
      </c>
      <c r="R146" s="114">
        <v>1</v>
      </c>
      <c r="S146" s="114">
        <v>1</v>
      </c>
      <c r="T146" s="114">
        <v>1</v>
      </c>
      <c r="U146" s="114">
        <v>1</v>
      </c>
      <c r="V146" s="114">
        <v>1</v>
      </c>
      <c r="W146" s="114">
        <v>1</v>
      </c>
      <c r="X146" s="114">
        <v>1</v>
      </c>
      <c r="Y146" s="114">
        <v>1</v>
      </c>
      <c r="Z146" s="114">
        <v>1</v>
      </c>
      <c r="AA146" s="8"/>
    </row>
    <row r="147" spans="1:27">
      <c r="A147" s="8"/>
      <c r="B147" s="8"/>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8"/>
    </row>
    <row r="148" spans="1:27">
      <c r="A148" s="9" t="s">
        <v>243</v>
      </c>
      <c r="B148" s="9"/>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8"/>
    </row>
    <row r="149" spans="1:27">
      <c r="A149" s="96" t="s">
        <v>8</v>
      </c>
      <c r="B149" s="96"/>
      <c r="C149" s="115" t="s">
        <v>7</v>
      </c>
      <c r="D149" s="116"/>
      <c r="E149" s="116"/>
      <c r="F149" s="116"/>
      <c r="G149" s="115" t="s">
        <v>17</v>
      </c>
      <c r="H149" s="116"/>
      <c r="I149" s="115" t="s">
        <v>20</v>
      </c>
      <c r="J149" s="116"/>
      <c r="K149" s="116"/>
      <c r="L149" s="115" t="s">
        <v>24</v>
      </c>
      <c r="M149" s="116"/>
      <c r="N149" s="116"/>
      <c r="O149" s="115" t="s">
        <v>29</v>
      </c>
      <c r="P149" s="116"/>
      <c r="Q149" s="116"/>
      <c r="R149" s="116"/>
      <c r="S149" s="116"/>
      <c r="T149" s="116"/>
      <c r="U149" s="116"/>
      <c r="V149" s="116"/>
      <c r="W149" s="116"/>
      <c r="X149" s="116"/>
      <c r="Y149" s="116"/>
      <c r="Z149" s="116"/>
      <c r="AA149" s="8"/>
    </row>
    <row r="150" spans="1:27">
      <c r="A150" s="99"/>
      <c r="B150" s="99"/>
      <c r="C150" s="117" t="s">
        <v>12</v>
      </c>
      <c r="D150" s="118" t="s">
        <v>13</v>
      </c>
      <c r="E150" s="118" t="s">
        <v>14</v>
      </c>
      <c r="F150" s="118" t="s">
        <v>15</v>
      </c>
      <c r="G150" s="117" t="s">
        <v>18</v>
      </c>
      <c r="H150" s="118" t="s">
        <v>19</v>
      </c>
      <c r="I150" s="102" t="s">
        <v>21</v>
      </c>
      <c r="J150" s="103" t="s">
        <v>22</v>
      </c>
      <c r="K150" s="103" t="s">
        <v>23</v>
      </c>
      <c r="L150" s="102" t="s">
        <v>25</v>
      </c>
      <c r="M150" s="103" t="s">
        <v>27</v>
      </c>
      <c r="N150" s="103" t="s">
        <v>28</v>
      </c>
      <c r="O150" s="117" t="s">
        <v>30</v>
      </c>
      <c r="P150" s="118" t="s">
        <v>31</v>
      </c>
      <c r="Q150" s="118" t="s">
        <v>32</v>
      </c>
      <c r="R150" s="118" t="s">
        <v>33</v>
      </c>
      <c r="S150" s="118" t="s">
        <v>34</v>
      </c>
      <c r="T150" s="118" t="s">
        <v>35</v>
      </c>
      <c r="U150" s="118" t="s">
        <v>36</v>
      </c>
      <c r="V150" s="118" t="s">
        <v>37</v>
      </c>
      <c r="W150" s="118" t="s">
        <v>38</v>
      </c>
      <c r="X150" s="118" t="s">
        <v>39</v>
      </c>
      <c r="Y150" s="118" t="s">
        <v>40</v>
      </c>
      <c r="Z150" s="118" t="s">
        <v>41</v>
      </c>
      <c r="AA150" s="8"/>
    </row>
    <row r="151" spans="1:27">
      <c r="A151" s="104" t="s">
        <v>123</v>
      </c>
      <c r="B151" s="105" t="s">
        <v>116</v>
      </c>
      <c r="C151" s="106">
        <v>6.2949640287769781E-2</v>
      </c>
      <c r="D151" s="107">
        <v>7.0275403608736936E-2</v>
      </c>
      <c r="E151" s="107">
        <v>4.4676098287416234E-2</v>
      </c>
      <c r="F151" s="107">
        <v>2.8112449799196786E-2</v>
      </c>
      <c r="G151" s="106">
        <v>4.8937023666265539E-2</v>
      </c>
      <c r="H151" s="107">
        <v>5.1724137931034482E-2</v>
      </c>
      <c r="I151" s="106">
        <v>3.1598513011152414E-2</v>
      </c>
      <c r="J151" s="107">
        <v>4.3771043771043773E-2</v>
      </c>
      <c r="K151" s="107">
        <v>7.12054965646471E-2</v>
      </c>
      <c r="L151" s="106">
        <v>5.0518479127891515E-2</v>
      </c>
      <c r="M151" s="107">
        <v>5.0955414012738863E-2</v>
      </c>
      <c r="N151" s="107">
        <v>4.7709923664122141E-2</v>
      </c>
      <c r="O151" s="106">
        <v>3.6585365853658534E-2</v>
      </c>
      <c r="P151" s="107">
        <v>2.2388059701492536E-2</v>
      </c>
      <c r="Q151" s="107">
        <v>2.6737967914438502E-2</v>
      </c>
      <c r="R151" s="107">
        <v>2.9059829059829057E-2</v>
      </c>
      <c r="S151" s="106">
        <v>2.0408163265306124E-2</v>
      </c>
      <c r="T151" s="107">
        <v>2.2435897435897436E-2</v>
      </c>
      <c r="U151" s="106">
        <v>5.007153075822604E-2</v>
      </c>
      <c r="V151" s="107">
        <v>5.277044854881266E-2</v>
      </c>
      <c r="W151" s="107">
        <v>4.3749999999999997E-2</v>
      </c>
      <c r="X151" s="106">
        <v>9.9173553719008267E-2</v>
      </c>
      <c r="Y151" s="107">
        <v>1.680672268907563E-2</v>
      </c>
      <c r="Z151" s="107">
        <v>7.8346028291621322E-2</v>
      </c>
      <c r="AA151" s="8"/>
    </row>
    <row r="152" spans="1:27">
      <c r="A152" s="108"/>
      <c r="B152" s="109" t="s">
        <v>117</v>
      </c>
      <c r="C152" s="110">
        <v>0.11151079136690648</v>
      </c>
      <c r="D152" s="111">
        <v>0.11775878442545111</v>
      </c>
      <c r="E152" s="111">
        <v>7.4460163812360383E-2</v>
      </c>
      <c r="F152" s="111">
        <v>4.4176706827309238E-2</v>
      </c>
      <c r="G152" s="110">
        <v>9.7472924187725629E-2</v>
      </c>
      <c r="H152" s="111">
        <v>7.0733863837312116E-2</v>
      </c>
      <c r="I152" s="110">
        <v>5.8550185873605949E-2</v>
      </c>
      <c r="J152" s="111">
        <v>7.888407888407889E-2</v>
      </c>
      <c r="K152" s="111">
        <v>0.11055590256089945</v>
      </c>
      <c r="L152" s="110">
        <v>7.976601967561818E-2</v>
      </c>
      <c r="M152" s="111">
        <v>7.6433121019108277E-2</v>
      </c>
      <c r="N152" s="111">
        <v>0.12977099236641221</v>
      </c>
      <c r="O152" s="110">
        <v>5.4878048780487812E-2</v>
      </c>
      <c r="P152" s="111">
        <v>5.9701492537313425E-2</v>
      </c>
      <c r="Q152" s="111">
        <v>6.9518716577540107E-2</v>
      </c>
      <c r="R152" s="111">
        <v>8.8888888888888892E-2</v>
      </c>
      <c r="S152" s="110">
        <v>7.1428571428571425E-2</v>
      </c>
      <c r="T152" s="111">
        <v>3.2051282051282048E-2</v>
      </c>
      <c r="U152" s="110">
        <v>7.8683834048640919E-2</v>
      </c>
      <c r="V152" s="111">
        <v>8.4432717678100261E-2</v>
      </c>
      <c r="W152" s="111">
        <v>9.0624999999999997E-2</v>
      </c>
      <c r="X152" s="110">
        <v>0.11570247933884298</v>
      </c>
      <c r="Y152" s="111">
        <v>5.8823529411764698E-2</v>
      </c>
      <c r="Z152" s="111">
        <v>0.10772578890097932</v>
      </c>
      <c r="AA152" s="8"/>
    </row>
    <row r="153" spans="1:27">
      <c r="A153" s="108"/>
      <c r="B153" s="109" t="s">
        <v>118</v>
      </c>
      <c r="C153" s="110">
        <v>0.16906474820143885</v>
      </c>
      <c r="D153" s="111">
        <v>0.10921177587844255</v>
      </c>
      <c r="E153" s="111">
        <v>8.8607594936708847E-2</v>
      </c>
      <c r="F153" s="111">
        <v>8.5943775100401604E-2</v>
      </c>
      <c r="G153" s="110">
        <v>0.11913357400722022</v>
      </c>
      <c r="H153" s="111">
        <v>0.10300618921308576</v>
      </c>
      <c r="I153" s="110">
        <v>7.0631970260223054E-2</v>
      </c>
      <c r="J153" s="111">
        <v>0.1111111111111111</v>
      </c>
      <c r="K153" s="111">
        <v>0.13928794503435352</v>
      </c>
      <c r="L153" s="110">
        <v>0.11034299388460517</v>
      </c>
      <c r="M153" s="111">
        <v>9.3418259023354558E-2</v>
      </c>
      <c r="N153" s="111">
        <v>0.13549618320610687</v>
      </c>
      <c r="O153" s="110">
        <v>0.12195121951219512</v>
      </c>
      <c r="P153" s="111">
        <v>7.4626865671641784E-2</v>
      </c>
      <c r="Q153" s="111">
        <v>0.1176470588235294</v>
      </c>
      <c r="R153" s="111">
        <v>0.1076923076923077</v>
      </c>
      <c r="S153" s="110">
        <v>0.14285714285714285</v>
      </c>
      <c r="T153" s="111">
        <v>6.7307692307692304E-2</v>
      </c>
      <c r="U153" s="110">
        <v>9.012875536480687E-2</v>
      </c>
      <c r="V153" s="111">
        <v>0.13588390501319261</v>
      </c>
      <c r="W153" s="111">
        <v>0.13437499999999999</v>
      </c>
      <c r="X153" s="110">
        <v>0.11845730027548211</v>
      </c>
      <c r="Y153" s="111">
        <v>0.1092436974789916</v>
      </c>
      <c r="Z153" s="111">
        <v>0.10881392818280738</v>
      </c>
      <c r="AA153" s="8"/>
    </row>
    <row r="154" spans="1:27">
      <c r="A154" s="108"/>
      <c r="B154" s="109" t="s">
        <v>119</v>
      </c>
      <c r="C154" s="110">
        <v>0.65647482014388492</v>
      </c>
      <c r="D154" s="111">
        <v>0.70275403608736942</v>
      </c>
      <c r="E154" s="111">
        <v>0.79225614296351454</v>
      </c>
      <c r="F154" s="111">
        <v>0.84176706827309233</v>
      </c>
      <c r="G154" s="110">
        <v>0.73445647813878845</v>
      </c>
      <c r="H154" s="111">
        <v>0.77453580901856767</v>
      </c>
      <c r="I154" s="110">
        <v>0.83921933085501843</v>
      </c>
      <c r="J154" s="111">
        <v>0.76623376623376627</v>
      </c>
      <c r="K154" s="111">
        <v>0.67895065584009995</v>
      </c>
      <c r="L154" s="110">
        <v>0.7593725073118851</v>
      </c>
      <c r="M154" s="111">
        <v>0.77919320594479846</v>
      </c>
      <c r="N154" s="111">
        <v>0.68702290076335881</v>
      </c>
      <c r="O154" s="110">
        <v>0.78658536585365857</v>
      </c>
      <c r="P154" s="111">
        <v>0.84328358208955223</v>
      </c>
      <c r="Q154" s="111">
        <v>0.78609625668449201</v>
      </c>
      <c r="R154" s="111">
        <v>0.77435897435897449</v>
      </c>
      <c r="S154" s="110">
        <v>0.76530612244897955</v>
      </c>
      <c r="T154" s="111">
        <v>0.87820512820512819</v>
      </c>
      <c r="U154" s="110">
        <v>0.7811158798283262</v>
      </c>
      <c r="V154" s="111">
        <v>0.72691292875989444</v>
      </c>
      <c r="W154" s="111">
        <v>0.73124999999999996</v>
      </c>
      <c r="X154" s="110">
        <v>0.66666666666666652</v>
      </c>
      <c r="Y154" s="111">
        <v>0.81512605042016806</v>
      </c>
      <c r="Z154" s="111">
        <v>0.70511425462459199</v>
      </c>
      <c r="AA154" s="8"/>
    </row>
    <row r="155" spans="1:27">
      <c r="A155" s="112" t="s">
        <v>16</v>
      </c>
      <c r="B155" s="112"/>
      <c r="C155" s="113">
        <v>1</v>
      </c>
      <c r="D155" s="114">
        <v>1</v>
      </c>
      <c r="E155" s="114">
        <v>1</v>
      </c>
      <c r="F155" s="114">
        <v>1</v>
      </c>
      <c r="G155" s="113">
        <v>1</v>
      </c>
      <c r="H155" s="114">
        <v>1</v>
      </c>
      <c r="I155" s="113">
        <v>1</v>
      </c>
      <c r="J155" s="114">
        <v>1</v>
      </c>
      <c r="K155" s="114">
        <v>1</v>
      </c>
      <c r="L155" s="113">
        <v>1</v>
      </c>
      <c r="M155" s="114">
        <v>1</v>
      </c>
      <c r="N155" s="114">
        <v>1</v>
      </c>
      <c r="O155" s="113">
        <v>1</v>
      </c>
      <c r="P155" s="114">
        <v>1</v>
      </c>
      <c r="Q155" s="114">
        <v>1</v>
      </c>
      <c r="R155" s="114">
        <v>1</v>
      </c>
      <c r="S155" s="114">
        <v>1</v>
      </c>
      <c r="T155" s="114">
        <v>1</v>
      </c>
      <c r="U155" s="114">
        <v>1</v>
      </c>
      <c r="V155" s="114">
        <v>1</v>
      </c>
      <c r="W155" s="114">
        <v>1</v>
      </c>
      <c r="X155" s="114">
        <v>1</v>
      </c>
      <c r="Y155" s="114">
        <v>1</v>
      </c>
      <c r="Z155" s="114">
        <v>1</v>
      </c>
      <c r="AA155" s="8"/>
    </row>
    <row r="156" spans="1:27">
      <c r="A156" s="8"/>
      <c r="B156" s="8"/>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8"/>
    </row>
    <row r="157" spans="1:27">
      <c r="A157" s="8"/>
      <c r="B157" s="8"/>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8"/>
    </row>
    <row r="158" spans="1:27">
      <c r="A158" s="9" t="s">
        <v>244</v>
      </c>
      <c r="B158" s="9"/>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8"/>
    </row>
    <row r="159" spans="1:27">
      <c r="A159" s="96" t="s">
        <v>8</v>
      </c>
      <c r="B159" s="96"/>
      <c r="C159" s="115" t="s">
        <v>7</v>
      </c>
      <c r="D159" s="116"/>
      <c r="E159" s="116"/>
      <c r="F159" s="116"/>
      <c r="G159" s="115" t="s">
        <v>17</v>
      </c>
      <c r="H159" s="116"/>
      <c r="I159" s="102" t="s">
        <v>20</v>
      </c>
      <c r="J159" s="116"/>
      <c r="K159" s="116"/>
      <c r="L159" s="115" t="s">
        <v>24</v>
      </c>
      <c r="M159" s="116"/>
      <c r="N159" s="116"/>
      <c r="O159" s="115" t="s">
        <v>29</v>
      </c>
      <c r="P159" s="116"/>
      <c r="Q159" s="116"/>
      <c r="R159" s="116"/>
      <c r="S159" s="116"/>
      <c r="T159" s="116"/>
      <c r="U159" s="116"/>
      <c r="V159" s="116"/>
      <c r="W159" s="116"/>
      <c r="X159" s="116"/>
      <c r="Y159" s="116"/>
      <c r="Z159" s="116"/>
      <c r="AA159" s="8"/>
    </row>
    <row r="160" spans="1:27">
      <c r="A160" s="99"/>
      <c r="B160" s="99"/>
      <c r="C160" s="117" t="s">
        <v>12</v>
      </c>
      <c r="D160" s="118" t="s">
        <v>13</v>
      </c>
      <c r="E160" s="118" t="s">
        <v>14</v>
      </c>
      <c r="F160" s="118" t="s">
        <v>15</v>
      </c>
      <c r="G160" s="117" t="s">
        <v>18</v>
      </c>
      <c r="H160" s="118" t="s">
        <v>19</v>
      </c>
      <c r="I160" s="102" t="s">
        <v>21</v>
      </c>
      <c r="J160" s="103" t="s">
        <v>22</v>
      </c>
      <c r="K160" s="103" t="s">
        <v>23</v>
      </c>
      <c r="L160" s="102" t="s">
        <v>25</v>
      </c>
      <c r="M160" s="103" t="s">
        <v>27</v>
      </c>
      <c r="N160" s="103" t="s">
        <v>28</v>
      </c>
      <c r="O160" s="117" t="s">
        <v>30</v>
      </c>
      <c r="P160" s="118" t="s">
        <v>31</v>
      </c>
      <c r="Q160" s="118" t="s">
        <v>32</v>
      </c>
      <c r="R160" s="118" t="s">
        <v>33</v>
      </c>
      <c r="S160" s="118" t="s">
        <v>34</v>
      </c>
      <c r="T160" s="118" t="s">
        <v>35</v>
      </c>
      <c r="U160" s="118" t="s">
        <v>36</v>
      </c>
      <c r="V160" s="118" t="s">
        <v>37</v>
      </c>
      <c r="W160" s="118" t="s">
        <v>38</v>
      </c>
      <c r="X160" s="118" t="s">
        <v>39</v>
      </c>
      <c r="Y160" s="118" t="s">
        <v>40</v>
      </c>
      <c r="Z160" s="118" t="s">
        <v>41</v>
      </c>
      <c r="AA160" s="8"/>
    </row>
    <row r="161" spans="1:27">
      <c r="A161" s="104" t="s">
        <v>137</v>
      </c>
      <c r="B161" s="105" t="s">
        <v>116</v>
      </c>
      <c r="C161" s="106">
        <v>3.4203420342034205E-2</v>
      </c>
      <c r="D161" s="107">
        <v>9.4736842105263175E-2</v>
      </c>
      <c r="E161" s="107">
        <v>0.17822520507084266</v>
      </c>
      <c r="F161" s="107">
        <v>0.32455460883036408</v>
      </c>
      <c r="G161" s="106">
        <v>0.17635350318471338</v>
      </c>
      <c r="H161" s="107">
        <v>0.15421792618629174</v>
      </c>
      <c r="I161" s="106">
        <v>0.23594470046082949</v>
      </c>
      <c r="J161" s="107">
        <v>0.15527950310559005</v>
      </c>
      <c r="K161" s="107">
        <v>0.13238036047234308</v>
      </c>
      <c r="L161" s="106">
        <v>0.18553708102401689</v>
      </c>
      <c r="M161" s="107">
        <v>0.13263157894736843</v>
      </c>
      <c r="N161" s="107">
        <v>5.3435114503816793E-2</v>
      </c>
      <c r="O161" s="106">
        <v>0.21084337349397594</v>
      </c>
      <c r="P161" s="107">
        <v>5.3030303030303025E-2</v>
      </c>
      <c r="Q161" s="107">
        <v>0.27894736842105261</v>
      </c>
      <c r="R161" s="107">
        <v>0.21885521885521886</v>
      </c>
      <c r="S161" s="106">
        <v>0.19095477386934673</v>
      </c>
      <c r="T161" s="107">
        <v>0.27868852459016391</v>
      </c>
      <c r="U161" s="106">
        <v>0.21438645980253879</v>
      </c>
      <c r="V161" s="107">
        <v>0.14099216710182769</v>
      </c>
      <c r="W161" s="107">
        <v>0.19571865443425074</v>
      </c>
      <c r="X161" s="106">
        <v>6.0606060606060608E-2</v>
      </c>
      <c r="Y161" s="107">
        <v>0.32231404958677684</v>
      </c>
      <c r="Z161" s="107">
        <v>6.6739606126914666E-2</v>
      </c>
      <c r="AA161" s="8"/>
    </row>
    <row r="162" spans="1:27">
      <c r="A162" s="108"/>
      <c r="B162" s="109" t="s">
        <v>117</v>
      </c>
      <c r="C162" s="110">
        <v>0.10981098109810981</v>
      </c>
      <c r="D162" s="111">
        <v>0.13014354066985645</v>
      </c>
      <c r="E162" s="111">
        <v>0.19090231170768082</v>
      </c>
      <c r="F162" s="111">
        <v>0.17428350116189001</v>
      </c>
      <c r="G162" s="110">
        <v>0.1536624203821656</v>
      </c>
      <c r="H162" s="111">
        <v>0.15509666080843584</v>
      </c>
      <c r="I162" s="110">
        <v>0.16958525345622116</v>
      </c>
      <c r="J162" s="111">
        <v>0.16626851409460106</v>
      </c>
      <c r="K162" s="111">
        <v>0.12865133623368552</v>
      </c>
      <c r="L162" s="110">
        <v>0.15597783056215361</v>
      </c>
      <c r="M162" s="111">
        <v>0.16</v>
      </c>
      <c r="N162" s="111">
        <v>0.13931297709923665</v>
      </c>
      <c r="O162" s="110">
        <v>0.25903614457831325</v>
      </c>
      <c r="P162" s="111">
        <v>0.17424242424242425</v>
      </c>
      <c r="Q162" s="111">
        <v>0.18421052631578946</v>
      </c>
      <c r="R162" s="111">
        <v>0.13973063973063973</v>
      </c>
      <c r="S162" s="110">
        <v>0.17085427135678391</v>
      </c>
      <c r="T162" s="111">
        <v>0.15737704918032788</v>
      </c>
      <c r="U162" s="110">
        <v>0.16502115655853314</v>
      </c>
      <c r="V162" s="111">
        <v>0.12924281984334204</v>
      </c>
      <c r="W162" s="111">
        <v>0.16207951070336393</v>
      </c>
      <c r="X162" s="110">
        <v>0.15702479338842976</v>
      </c>
      <c r="Y162" s="111">
        <v>0.19008264462809918</v>
      </c>
      <c r="Z162" s="111">
        <v>0.13457330415754923</v>
      </c>
      <c r="AA162" s="8"/>
    </row>
    <row r="163" spans="1:27">
      <c r="A163" s="108"/>
      <c r="B163" s="109" t="s">
        <v>118</v>
      </c>
      <c r="C163" s="110">
        <v>0.22862286228622863</v>
      </c>
      <c r="D163" s="111">
        <v>0.20765550239234451</v>
      </c>
      <c r="E163" s="111">
        <v>0.19910514541387025</v>
      </c>
      <c r="F163" s="111">
        <v>0.1618900077459334</v>
      </c>
      <c r="G163" s="110">
        <v>0.19785031847133758</v>
      </c>
      <c r="H163" s="111">
        <v>0.1981546572934974</v>
      </c>
      <c r="I163" s="110">
        <v>0.13179723502304147</v>
      </c>
      <c r="J163" s="111">
        <v>0.22455805064500717</v>
      </c>
      <c r="K163" s="111">
        <v>0.20820385332504665</v>
      </c>
      <c r="L163" s="110">
        <v>0.20058062813407232</v>
      </c>
      <c r="M163" s="111">
        <v>0.2</v>
      </c>
      <c r="N163" s="111">
        <v>0.17748091603053434</v>
      </c>
      <c r="O163" s="110">
        <v>0.22891566265060243</v>
      </c>
      <c r="P163" s="111">
        <v>0.2121212121212121</v>
      </c>
      <c r="Q163" s="111">
        <v>0.14736842105263157</v>
      </c>
      <c r="R163" s="111">
        <v>0.20370370370370369</v>
      </c>
      <c r="S163" s="110">
        <v>0.17085427135678391</v>
      </c>
      <c r="T163" s="111">
        <v>0.15737704918032788</v>
      </c>
      <c r="U163" s="110">
        <v>0.17912552891396336</v>
      </c>
      <c r="V163" s="111">
        <v>0.19451697127937337</v>
      </c>
      <c r="W163" s="111">
        <v>0.22935779816513763</v>
      </c>
      <c r="X163" s="110">
        <v>0.19008264462809918</v>
      </c>
      <c r="Y163" s="111">
        <v>0.14049586776859505</v>
      </c>
      <c r="Z163" s="111">
        <v>0.23304157549234136</v>
      </c>
      <c r="AA163" s="8"/>
    </row>
    <row r="164" spans="1:27">
      <c r="A164" s="108"/>
      <c r="B164" s="109" t="s">
        <v>119</v>
      </c>
      <c r="C164" s="110">
        <v>0.62736273627362737</v>
      </c>
      <c r="D164" s="111">
        <v>0.56746411483253589</v>
      </c>
      <c r="E164" s="111">
        <v>0.43176733780760629</v>
      </c>
      <c r="F164" s="111">
        <v>0.33927188226181249</v>
      </c>
      <c r="G164" s="110">
        <v>0.47213375796178342</v>
      </c>
      <c r="H164" s="111">
        <v>0.49253075571177507</v>
      </c>
      <c r="I164" s="110">
        <v>0.46267281105990782</v>
      </c>
      <c r="J164" s="111">
        <v>0.45389393215480178</v>
      </c>
      <c r="K164" s="111">
        <v>0.5307644499689248</v>
      </c>
      <c r="L164" s="110">
        <v>0.45790446027975718</v>
      </c>
      <c r="M164" s="111">
        <v>0.50736842105263158</v>
      </c>
      <c r="N164" s="111">
        <v>0.62977099236641221</v>
      </c>
      <c r="O164" s="110">
        <v>0.30120481927710846</v>
      </c>
      <c r="P164" s="111">
        <v>0.56060606060606055</v>
      </c>
      <c r="Q164" s="111">
        <v>0.38947368421052631</v>
      </c>
      <c r="R164" s="111">
        <v>0.43771043771043772</v>
      </c>
      <c r="S164" s="110">
        <v>0.46733668341708545</v>
      </c>
      <c r="T164" s="111">
        <v>0.40655737704918032</v>
      </c>
      <c r="U164" s="110">
        <v>0.44146685472496472</v>
      </c>
      <c r="V164" s="111">
        <v>0.53524804177545693</v>
      </c>
      <c r="W164" s="111">
        <v>0.41284403669724773</v>
      </c>
      <c r="X164" s="110">
        <v>0.59228650137741046</v>
      </c>
      <c r="Y164" s="111">
        <v>0.34710743801652894</v>
      </c>
      <c r="Z164" s="111">
        <v>0.56564551422319476</v>
      </c>
      <c r="AA164" s="8"/>
    </row>
    <row r="165" spans="1:27">
      <c r="A165" s="112" t="s">
        <v>16</v>
      </c>
      <c r="B165" s="112"/>
      <c r="C165" s="113">
        <v>1</v>
      </c>
      <c r="D165" s="114">
        <v>1</v>
      </c>
      <c r="E165" s="114">
        <v>1</v>
      </c>
      <c r="F165" s="114">
        <v>1</v>
      </c>
      <c r="G165" s="113">
        <v>1</v>
      </c>
      <c r="H165" s="114">
        <v>1</v>
      </c>
      <c r="I165" s="113">
        <v>1</v>
      </c>
      <c r="J165" s="114">
        <v>1</v>
      </c>
      <c r="K165" s="114">
        <v>1</v>
      </c>
      <c r="L165" s="113">
        <v>1</v>
      </c>
      <c r="M165" s="114">
        <v>1</v>
      </c>
      <c r="N165" s="114">
        <v>1</v>
      </c>
      <c r="O165" s="106">
        <v>1</v>
      </c>
      <c r="P165" s="107">
        <v>1</v>
      </c>
      <c r="Q165" s="107">
        <v>1</v>
      </c>
      <c r="R165" s="107">
        <v>1</v>
      </c>
      <c r="S165" s="106">
        <v>1</v>
      </c>
      <c r="T165" s="107">
        <v>1</v>
      </c>
      <c r="U165" s="106">
        <v>1</v>
      </c>
      <c r="V165" s="107">
        <v>1</v>
      </c>
      <c r="W165" s="107">
        <v>1</v>
      </c>
      <c r="X165" s="106">
        <v>1</v>
      </c>
      <c r="Y165" s="107">
        <v>1</v>
      </c>
      <c r="Z165" s="107">
        <v>1</v>
      </c>
      <c r="AA165" s="8"/>
    </row>
    <row r="166" spans="1:27">
      <c r="A166" s="8"/>
      <c r="B166" s="8"/>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8"/>
    </row>
    <row r="167" spans="1:27">
      <c r="A167" s="9" t="s">
        <v>245</v>
      </c>
      <c r="B167" s="9"/>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8"/>
    </row>
    <row r="168" spans="1:27">
      <c r="A168" s="96" t="s">
        <v>8</v>
      </c>
      <c r="B168" s="96"/>
      <c r="C168" s="115" t="s">
        <v>7</v>
      </c>
      <c r="D168" s="116"/>
      <c r="E168" s="116"/>
      <c r="F168" s="116"/>
      <c r="G168" s="115" t="s">
        <v>17</v>
      </c>
      <c r="H168" s="116"/>
      <c r="I168" s="115" t="s">
        <v>20</v>
      </c>
      <c r="J168" s="116"/>
      <c r="K168" s="116"/>
      <c r="L168" s="115" t="s">
        <v>24</v>
      </c>
      <c r="M168" s="116"/>
      <c r="N168" s="116"/>
      <c r="O168" s="115" t="s">
        <v>29</v>
      </c>
      <c r="P168" s="116"/>
      <c r="Q168" s="116"/>
      <c r="R168" s="116"/>
      <c r="S168" s="116"/>
      <c r="T168" s="116"/>
      <c r="U168" s="116"/>
      <c r="V168" s="116"/>
      <c r="W168" s="116"/>
      <c r="X168" s="116"/>
      <c r="Y168" s="116"/>
      <c r="Z168" s="116"/>
      <c r="AA168" s="8"/>
    </row>
    <row r="169" spans="1:27">
      <c r="A169" s="99"/>
      <c r="B169" s="99"/>
      <c r="C169" s="117" t="s">
        <v>12</v>
      </c>
      <c r="D169" s="118" t="s">
        <v>13</v>
      </c>
      <c r="E169" s="118" t="s">
        <v>14</v>
      </c>
      <c r="F169" s="118" t="s">
        <v>15</v>
      </c>
      <c r="G169" s="117" t="s">
        <v>18</v>
      </c>
      <c r="H169" s="118" t="s">
        <v>19</v>
      </c>
      <c r="I169" s="102" t="s">
        <v>21</v>
      </c>
      <c r="J169" s="103" t="s">
        <v>22</v>
      </c>
      <c r="K169" s="103" t="s">
        <v>23</v>
      </c>
      <c r="L169" s="102" t="s">
        <v>25</v>
      </c>
      <c r="M169" s="103" t="s">
        <v>27</v>
      </c>
      <c r="N169" s="103" t="s">
        <v>28</v>
      </c>
      <c r="O169" s="117" t="s">
        <v>30</v>
      </c>
      <c r="P169" s="118" t="s">
        <v>31</v>
      </c>
      <c r="Q169" s="118" t="s">
        <v>32</v>
      </c>
      <c r="R169" s="118" t="s">
        <v>33</v>
      </c>
      <c r="S169" s="118" t="s">
        <v>34</v>
      </c>
      <c r="T169" s="118" t="s">
        <v>35</v>
      </c>
      <c r="U169" s="118" t="s">
        <v>36</v>
      </c>
      <c r="V169" s="118" t="s">
        <v>37</v>
      </c>
      <c r="W169" s="118" t="s">
        <v>38</v>
      </c>
      <c r="X169" s="118" t="s">
        <v>39</v>
      </c>
      <c r="Y169" s="118" t="s">
        <v>40</v>
      </c>
      <c r="Z169" s="118" t="s">
        <v>41</v>
      </c>
      <c r="AA169" s="8"/>
    </row>
    <row r="170" spans="1:27">
      <c r="A170" s="104" t="s">
        <v>138</v>
      </c>
      <c r="B170" s="105" t="s">
        <v>116</v>
      </c>
      <c r="C170" s="106">
        <v>0.26102610261026105</v>
      </c>
      <c r="D170" s="107">
        <v>0.24856596558317398</v>
      </c>
      <c r="E170" s="107">
        <v>0.21886514369933679</v>
      </c>
      <c r="F170" s="107">
        <v>0.18474842767295596</v>
      </c>
      <c r="G170" s="106">
        <v>0.21371610845295055</v>
      </c>
      <c r="H170" s="107">
        <v>0.23968393327480247</v>
      </c>
      <c r="I170" s="106">
        <v>0.21626617375231053</v>
      </c>
      <c r="J170" s="107">
        <v>0.23336501901140685</v>
      </c>
      <c r="K170" s="107">
        <v>0.22298563397876328</v>
      </c>
      <c r="L170" s="106">
        <v>0.22016895459345298</v>
      </c>
      <c r="M170" s="107">
        <v>0.23739495798319324</v>
      </c>
      <c r="N170" s="107">
        <v>0.25763358778625955</v>
      </c>
      <c r="O170" s="106">
        <v>0.22754491017964071</v>
      </c>
      <c r="P170" s="107">
        <v>0.20895522388059701</v>
      </c>
      <c r="Q170" s="107">
        <v>0.24338624338624337</v>
      </c>
      <c r="R170" s="107">
        <v>0.23509369676320271</v>
      </c>
      <c r="S170" s="106">
        <v>0.18592964824120603</v>
      </c>
      <c r="T170" s="107">
        <v>0.23885350318471338</v>
      </c>
      <c r="U170" s="106">
        <v>0.22033898305084743</v>
      </c>
      <c r="V170" s="107">
        <v>0.23490813648293962</v>
      </c>
      <c r="W170" s="107">
        <v>0.21249999999999999</v>
      </c>
      <c r="X170" s="106">
        <v>0.2121212121212121</v>
      </c>
      <c r="Y170" s="107">
        <v>0.17499999999999999</v>
      </c>
      <c r="Z170" s="107">
        <v>0.23783783783783785</v>
      </c>
      <c r="AA170" s="8"/>
    </row>
    <row r="171" spans="1:27">
      <c r="A171" s="108"/>
      <c r="B171" s="109" t="s">
        <v>117</v>
      </c>
      <c r="C171" s="110">
        <v>0.22682268226822683</v>
      </c>
      <c r="D171" s="111">
        <v>0.18260038240917781</v>
      </c>
      <c r="E171" s="111">
        <v>0.12969786293294031</v>
      </c>
      <c r="F171" s="111">
        <v>0.12185534591194969</v>
      </c>
      <c r="G171" s="110">
        <v>0.18421052631578946</v>
      </c>
      <c r="H171" s="111">
        <v>0.13652326602282705</v>
      </c>
      <c r="I171" s="110">
        <v>0.1377079482439926</v>
      </c>
      <c r="J171" s="111">
        <v>0.19058935361216731</v>
      </c>
      <c r="K171" s="111">
        <v>0.13991255465334165</v>
      </c>
      <c r="L171" s="110">
        <v>0.16393875395987328</v>
      </c>
      <c r="M171" s="111">
        <v>0.13865546218487396</v>
      </c>
      <c r="N171" s="111">
        <v>0.16603053435114504</v>
      </c>
      <c r="O171" s="110">
        <v>0.16766467065868262</v>
      </c>
      <c r="P171" s="111">
        <v>0.11194029850746269</v>
      </c>
      <c r="Q171" s="111">
        <v>0.20105820105820105</v>
      </c>
      <c r="R171" s="111">
        <v>0.17717206132879046</v>
      </c>
      <c r="S171" s="110">
        <v>0.24120603015075376</v>
      </c>
      <c r="T171" s="111">
        <v>0.16878980891719744</v>
      </c>
      <c r="U171" s="110">
        <v>0.16384180790960451</v>
      </c>
      <c r="V171" s="111">
        <v>0.12992125984251968</v>
      </c>
      <c r="W171" s="111">
        <v>0.16562499999999999</v>
      </c>
      <c r="X171" s="110">
        <v>0.16253443526170799</v>
      </c>
      <c r="Y171" s="111">
        <v>0.17499999999999999</v>
      </c>
      <c r="Z171" s="111">
        <v>0.15135135135135136</v>
      </c>
      <c r="AA171" s="8"/>
    </row>
    <row r="172" spans="1:27">
      <c r="A172" s="108"/>
      <c r="B172" s="109" t="s">
        <v>118</v>
      </c>
      <c r="C172" s="110">
        <v>0.20702070207020701</v>
      </c>
      <c r="D172" s="111">
        <v>0.10898661567877629</v>
      </c>
      <c r="E172" s="111">
        <v>0.11127487103905674</v>
      </c>
      <c r="F172" s="111">
        <v>6.8396226415094338E-2</v>
      </c>
      <c r="G172" s="110">
        <v>0.11802232854864433</v>
      </c>
      <c r="H172" s="111">
        <v>0.12554872695346794</v>
      </c>
      <c r="I172" s="110">
        <v>8.6876155268022184E-2</v>
      </c>
      <c r="J172" s="111">
        <v>0.13212927756653992</v>
      </c>
      <c r="K172" s="111">
        <v>0.13179262960649593</v>
      </c>
      <c r="L172" s="110">
        <v>0.11325237592397043</v>
      </c>
      <c r="M172" s="111">
        <v>0.14915966386554622</v>
      </c>
      <c r="N172" s="111">
        <v>0.15839694656488548</v>
      </c>
      <c r="O172" s="110">
        <v>0.10179640718562874</v>
      </c>
      <c r="P172" s="111">
        <v>0.20895522388059701</v>
      </c>
      <c r="Q172" s="111">
        <v>7.9365079365079361E-2</v>
      </c>
      <c r="R172" s="111">
        <v>0.11243611584327087</v>
      </c>
      <c r="S172" s="110">
        <v>0.1407035175879397</v>
      </c>
      <c r="T172" s="111">
        <v>8.598726114649681E-2</v>
      </c>
      <c r="U172" s="110">
        <v>0.10451977401129943</v>
      </c>
      <c r="V172" s="111">
        <v>0.1167979002624672</v>
      </c>
      <c r="W172" s="111">
        <v>0.13437499999999999</v>
      </c>
      <c r="X172" s="110">
        <v>0.14600550964187328</v>
      </c>
      <c r="Y172" s="111">
        <v>0.125</v>
      </c>
      <c r="Z172" s="111">
        <v>0.13837837837837838</v>
      </c>
      <c r="AA172" s="8"/>
    </row>
    <row r="173" spans="1:27">
      <c r="A173" s="108"/>
      <c r="B173" s="109" t="s">
        <v>119</v>
      </c>
      <c r="C173" s="110">
        <v>0.30513051305130512</v>
      </c>
      <c r="D173" s="111">
        <v>0.45984703632887192</v>
      </c>
      <c r="E173" s="111">
        <v>0.54016212232866623</v>
      </c>
      <c r="F173" s="111">
        <v>0.625</v>
      </c>
      <c r="G173" s="110">
        <v>0.48405103668261562</v>
      </c>
      <c r="H173" s="111">
        <v>0.49824407374890256</v>
      </c>
      <c r="I173" s="110">
        <v>0.55914972273567465</v>
      </c>
      <c r="J173" s="111">
        <v>0.44391634980988592</v>
      </c>
      <c r="K173" s="111">
        <v>0.50530918176139916</v>
      </c>
      <c r="L173" s="110">
        <v>0.50263991552270326</v>
      </c>
      <c r="M173" s="111">
        <v>0.47478991596638648</v>
      </c>
      <c r="N173" s="111">
        <v>0.41793893129770993</v>
      </c>
      <c r="O173" s="110">
        <v>0.50299401197604787</v>
      </c>
      <c r="P173" s="111">
        <v>0.47014925373134331</v>
      </c>
      <c r="Q173" s="111">
        <v>0.47619047619047611</v>
      </c>
      <c r="R173" s="111">
        <v>0.47529812606473593</v>
      </c>
      <c r="S173" s="110">
        <v>0.43216080402010049</v>
      </c>
      <c r="T173" s="111">
        <v>0.50636942675159236</v>
      </c>
      <c r="U173" s="110">
        <v>0.51129943502824859</v>
      </c>
      <c r="V173" s="111">
        <v>0.51837270341207353</v>
      </c>
      <c r="W173" s="111">
        <v>0.48749999999999999</v>
      </c>
      <c r="X173" s="110">
        <v>0.47933884297520662</v>
      </c>
      <c r="Y173" s="111">
        <v>0.52500000000000002</v>
      </c>
      <c r="Z173" s="111">
        <v>0.47243243243243244</v>
      </c>
      <c r="AA173" s="8"/>
    </row>
    <row r="174" spans="1:27">
      <c r="A174" s="112" t="s">
        <v>16</v>
      </c>
      <c r="B174" s="112"/>
      <c r="C174" s="113">
        <v>1</v>
      </c>
      <c r="D174" s="114">
        <v>1</v>
      </c>
      <c r="E174" s="114">
        <v>1</v>
      </c>
      <c r="F174" s="114">
        <v>1</v>
      </c>
      <c r="G174" s="113">
        <v>1</v>
      </c>
      <c r="H174" s="114">
        <v>1</v>
      </c>
      <c r="I174" s="113">
        <v>1</v>
      </c>
      <c r="J174" s="114">
        <v>1</v>
      </c>
      <c r="K174" s="114">
        <v>1</v>
      </c>
      <c r="L174" s="113">
        <v>1</v>
      </c>
      <c r="M174" s="114">
        <v>1</v>
      </c>
      <c r="N174" s="114">
        <v>1</v>
      </c>
      <c r="O174" s="106">
        <v>1</v>
      </c>
      <c r="P174" s="107">
        <v>1</v>
      </c>
      <c r="Q174" s="107">
        <v>1</v>
      </c>
      <c r="R174" s="107">
        <v>1</v>
      </c>
      <c r="S174" s="106">
        <v>1</v>
      </c>
      <c r="T174" s="107">
        <v>1</v>
      </c>
      <c r="U174" s="106">
        <v>1</v>
      </c>
      <c r="V174" s="107">
        <v>1</v>
      </c>
      <c r="W174" s="107">
        <v>1</v>
      </c>
      <c r="X174" s="106">
        <v>1</v>
      </c>
      <c r="Y174" s="107">
        <v>1</v>
      </c>
      <c r="Z174" s="107">
        <v>1</v>
      </c>
      <c r="AA174" s="8"/>
    </row>
    <row r="175" spans="1:27">
      <c r="A175" s="8"/>
      <c r="B175" s="8"/>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8"/>
    </row>
    <row r="176" spans="1:27">
      <c r="A176" s="9" t="s">
        <v>246</v>
      </c>
      <c r="B176" s="9"/>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8"/>
    </row>
    <row r="177" spans="1:27">
      <c r="A177" s="96" t="s">
        <v>8</v>
      </c>
      <c r="B177" s="96"/>
      <c r="C177" s="115" t="s">
        <v>7</v>
      </c>
      <c r="D177" s="116"/>
      <c r="E177" s="116"/>
      <c r="F177" s="116"/>
      <c r="G177" s="115" t="s">
        <v>17</v>
      </c>
      <c r="H177" s="116"/>
      <c r="I177" s="115" t="s">
        <v>20</v>
      </c>
      <c r="J177" s="116"/>
      <c r="K177" s="116"/>
      <c r="L177" s="115" t="s">
        <v>24</v>
      </c>
      <c r="M177" s="116"/>
      <c r="N177" s="116"/>
      <c r="O177" s="115" t="s">
        <v>29</v>
      </c>
      <c r="P177" s="116"/>
      <c r="Q177" s="116"/>
      <c r="R177" s="116"/>
      <c r="S177" s="116"/>
      <c r="T177" s="116"/>
      <c r="U177" s="116"/>
      <c r="V177" s="116"/>
      <c r="W177" s="116"/>
      <c r="X177" s="116"/>
      <c r="Y177" s="116"/>
      <c r="Z177" s="116"/>
      <c r="AA177" s="8"/>
    </row>
    <row r="178" spans="1:27">
      <c r="A178" s="99"/>
      <c r="B178" s="99"/>
      <c r="C178" s="117" t="s">
        <v>12</v>
      </c>
      <c r="D178" s="118" t="s">
        <v>13</v>
      </c>
      <c r="E178" s="118" t="s">
        <v>14</v>
      </c>
      <c r="F178" s="118" t="s">
        <v>15</v>
      </c>
      <c r="G178" s="117" t="s">
        <v>18</v>
      </c>
      <c r="H178" s="118" t="s">
        <v>19</v>
      </c>
      <c r="I178" s="102" t="s">
        <v>21</v>
      </c>
      <c r="J178" s="103" t="s">
        <v>22</v>
      </c>
      <c r="K178" s="103" t="s">
        <v>23</v>
      </c>
      <c r="L178" s="102" t="s">
        <v>25</v>
      </c>
      <c r="M178" s="103" t="s">
        <v>27</v>
      </c>
      <c r="N178" s="103" t="s">
        <v>28</v>
      </c>
      <c r="O178" s="117" t="s">
        <v>30</v>
      </c>
      <c r="P178" s="118" t="s">
        <v>31</v>
      </c>
      <c r="Q178" s="118" t="s">
        <v>32</v>
      </c>
      <c r="R178" s="118" t="s">
        <v>33</v>
      </c>
      <c r="S178" s="118" t="s">
        <v>34</v>
      </c>
      <c r="T178" s="118" t="s">
        <v>35</v>
      </c>
      <c r="U178" s="118" t="s">
        <v>36</v>
      </c>
      <c r="V178" s="118" t="s">
        <v>37</v>
      </c>
      <c r="W178" s="118" t="s">
        <v>38</v>
      </c>
      <c r="X178" s="118" t="s">
        <v>39</v>
      </c>
      <c r="Y178" s="118" t="s">
        <v>40</v>
      </c>
      <c r="Z178" s="118" t="s">
        <v>41</v>
      </c>
      <c r="AA178" s="8"/>
    </row>
    <row r="179" spans="1:27">
      <c r="A179" s="104" t="s">
        <v>139</v>
      </c>
      <c r="B179" s="105" t="s">
        <v>116</v>
      </c>
      <c r="C179" s="106">
        <v>0.1371480472297911</v>
      </c>
      <c r="D179" s="107">
        <v>0.10285714285714284</v>
      </c>
      <c r="E179" s="107">
        <v>9.4922737306843266E-2</v>
      </c>
      <c r="F179" s="107">
        <v>7.7519379844961239E-2</v>
      </c>
      <c r="G179" s="106">
        <v>0.10262529832935559</v>
      </c>
      <c r="H179" s="107">
        <v>0.10061242344706912</v>
      </c>
      <c r="I179" s="106">
        <v>9.5238095238095233E-2</v>
      </c>
      <c r="J179" s="107">
        <v>9.7340930674264026E-2</v>
      </c>
      <c r="K179" s="107">
        <v>0.11173533083645443</v>
      </c>
      <c r="L179" s="106">
        <v>9.6613284326594911E-2</v>
      </c>
      <c r="M179" s="107">
        <v>8.3333333333333315E-2</v>
      </c>
      <c r="N179" s="107">
        <v>0.15625</v>
      </c>
      <c r="O179" s="106">
        <v>5.3254437869822494E-2</v>
      </c>
      <c r="P179" s="107">
        <v>0.13970588235294118</v>
      </c>
      <c r="Q179" s="107">
        <v>9.4240837696335081E-2</v>
      </c>
      <c r="R179" s="107">
        <v>0.10050251256281408</v>
      </c>
      <c r="S179" s="106">
        <v>0.09</v>
      </c>
      <c r="T179" s="107">
        <v>6.6666666666666666E-2</v>
      </c>
      <c r="U179" s="106">
        <v>0.11283497884344147</v>
      </c>
      <c r="V179" s="107">
        <v>0.10326797385620914</v>
      </c>
      <c r="W179" s="107">
        <v>6.9841269841269843E-2</v>
      </c>
      <c r="X179" s="106">
        <v>0.11019283746556476</v>
      </c>
      <c r="Y179" s="107">
        <v>0.13223140495867769</v>
      </c>
      <c r="Z179" s="107">
        <v>0.11521739130434783</v>
      </c>
      <c r="AA179" s="8"/>
    </row>
    <row r="180" spans="1:27">
      <c r="A180" s="108"/>
      <c r="B180" s="109" t="s">
        <v>117</v>
      </c>
      <c r="C180" s="110">
        <v>0.38056312443233425</v>
      </c>
      <c r="D180" s="111">
        <v>0.27904761904761904</v>
      </c>
      <c r="E180" s="111">
        <v>0.22737306843267105</v>
      </c>
      <c r="F180" s="111">
        <v>0.25503875968992246</v>
      </c>
      <c r="G180" s="110">
        <v>0.29832935560859186</v>
      </c>
      <c r="H180" s="111">
        <v>0.26290463692038496</v>
      </c>
      <c r="I180" s="110">
        <v>0.25366300366300365</v>
      </c>
      <c r="J180" s="111">
        <v>0.31054131054131057</v>
      </c>
      <c r="K180" s="111">
        <v>0.26217228464419473</v>
      </c>
      <c r="L180" s="110">
        <v>0.27776319243896036</v>
      </c>
      <c r="M180" s="111">
        <v>0.29583333333333334</v>
      </c>
      <c r="N180" s="111">
        <v>0.294921875</v>
      </c>
      <c r="O180" s="110">
        <v>0.33727810650887574</v>
      </c>
      <c r="P180" s="111">
        <v>0.22794117647058823</v>
      </c>
      <c r="Q180" s="111">
        <v>0.24083769633507854</v>
      </c>
      <c r="R180" s="111">
        <v>0.27303182579564489</v>
      </c>
      <c r="S180" s="110">
        <v>0.34499999999999997</v>
      </c>
      <c r="T180" s="111">
        <v>0.25714285714285712</v>
      </c>
      <c r="U180" s="110">
        <v>0.28349788434414669</v>
      </c>
      <c r="V180" s="111">
        <v>0.26143790849673204</v>
      </c>
      <c r="W180" s="111">
        <v>0.3301587301587301</v>
      </c>
      <c r="X180" s="110">
        <v>0.29476584022038566</v>
      </c>
      <c r="Y180" s="111">
        <v>0.28099173553719009</v>
      </c>
      <c r="Z180" s="111">
        <v>0.28152173913043477</v>
      </c>
      <c r="AA180" s="8"/>
    </row>
    <row r="181" spans="1:27">
      <c r="A181" s="108"/>
      <c r="B181" s="109" t="s">
        <v>118</v>
      </c>
      <c r="C181" s="110">
        <v>0.38056312443233425</v>
      </c>
      <c r="D181" s="111">
        <v>0.39428571428571429</v>
      </c>
      <c r="E181" s="111">
        <v>0.41280353200882997</v>
      </c>
      <c r="F181" s="111">
        <v>0.36666666666666664</v>
      </c>
      <c r="G181" s="110">
        <v>0.36793953858392997</v>
      </c>
      <c r="H181" s="111">
        <v>0.41163604549431321</v>
      </c>
      <c r="I181" s="110">
        <v>0.35531135531135533</v>
      </c>
      <c r="J181" s="111">
        <v>0.36894586894586895</v>
      </c>
      <c r="K181" s="111">
        <v>0.43757802746566798</v>
      </c>
      <c r="L181" s="110">
        <v>0.40115515883433972</v>
      </c>
      <c r="M181" s="111">
        <v>0.31666666666666665</v>
      </c>
      <c r="N181" s="111">
        <v>0.36328125</v>
      </c>
      <c r="O181" s="110">
        <v>0.42011834319526625</v>
      </c>
      <c r="P181" s="111">
        <v>0.35294117647058826</v>
      </c>
      <c r="Q181" s="111">
        <v>0.40837696335078533</v>
      </c>
      <c r="R181" s="111">
        <v>0.36348408710217756</v>
      </c>
      <c r="S181" s="110">
        <v>0.35499999999999998</v>
      </c>
      <c r="T181" s="111">
        <v>0.39047619047619053</v>
      </c>
      <c r="U181" s="110">
        <v>0.3709449929478138</v>
      </c>
      <c r="V181" s="111">
        <v>0.4287581699346405</v>
      </c>
      <c r="W181" s="111">
        <v>0.39047619047619053</v>
      </c>
      <c r="X181" s="110">
        <v>0.39669421487603307</v>
      </c>
      <c r="Y181" s="111">
        <v>0.36363636363636365</v>
      </c>
      <c r="Z181" s="111">
        <v>0.38695652173913042</v>
      </c>
      <c r="AA181" s="8"/>
    </row>
    <row r="182" spans="1:27">
      <c r="A182" s="108"/>
      <c r="B182" s="109" t="s">
        <v>119</v>
      </c>
      <c r="C182" s="110">
        <v>0.10172570390554042</v>
      </c>
      <c r="D182" s="111">
        <v>0.22380952380952382</v>
      </c>
      <c r="E182" s="111">
        <v>0.26490066225165565</v>
      </c>
      <c r="F182" s="111">
        <v>0.30077519379844964</v>
      </c>
      <c r="G182" s="110">
        <v>0.23110580747812251</v>
      </c>
      <c r="H182" s="111">
        <v>0.22484689413823272</v>
      </c>
      <c r="I182" s="110">
        <v>0.29578754578754579</v>
      </c>
      <c r="J182" s="111">
        <v>0.22317188983855651</v>
      </c>
      <c r="K182" s="111">
        <v>0.18851435705368288</v>
      </c>
      <c r="L182" s="110">
        <v>0.22446836440010501</v>
      </c>
      <c r="M182" s="111">
        <v>0.30416666666666664</v>
      </c>
      <c r="N182" s="111">
        <v>0.185546875</v>
      </c>
      <c r="O182" s="110">
        <v>0.1893491124260355</v>
      </c>
      <c r="P182" s="111">
        <v>0.27941176470588236</v>
      </c>
      <c r="Q182" s="111">
        <v>0.25654450261780104</v>
      </c>
      <c r="R182" s="111">
        <v>0.26298157453936349</v>
      </c>
      <c r="S182" s="110">
        <v>0.21</v>
      </c>
      <c r="T182" s="111">
        <v>0.2857142857142857</v>
      </c>
      <c r="U182" s="110">
        <v>0.232722143864598</v>
      </c>
      <c r="V182" s="111">
        <v>0.20653594771241829</v>
      </c>
      <c r="W182" s="111">
        <v>0.20952380952380953</v>
      </c>
      <c r="X182" s="110">
        <v>0.19834710743801653</v>
      </c>
      <c r="Y182" s="111">
        <v>0.2231404958677686</v>
      </c>
      <c r="Z182" s="111">
        <v>0.21630434782608696</v>
      </c>
      <c r="AA182" s="8"/>
    </row>
    <row r="183" spans="1:27">
      <c r="A183" s="112" t="s">
        <v>16</v>
      </c>
      <c r="B183" s="112"/>
      <c r="C183" s="113">
        <v>1</v>
      </c>
      <c r="D183" s="114">
        <v>1</v>
      </c>
      <c r="E183" s="114">
        <v>1</v>
      </c>
      <c r="F183" s="114">
        <v>1</v>
      </c>
      <c r="G183" s="113">
        <v>1</v>
      </c>
      <c r="H183" s="114">
        <v>1</v>
      </c>
      <c r="I183" s="113">
        <v>1</v>
      </c>
      <c r="J183" s="114">
        <v>1</v>
      </c>
      <c r="K183" s="114">
        <v>1</v>
      </c>
      <c r="L183" s="113">
        <v>1</v>
      </c>
      <c r="M183" s="114">
        <v>1</v>
      </c>
      <c r="N183" s="114">
        <v>1</v>
      </c>
      <c r="O183" s="106">
        <v>1</v>
      </c>
      <c r="P183" s="107">
        <v>1</v>
      </c>
      <c r="Q183" s="107">
        <v>1</v>
      </c>
      <c r="R183" s="107">
        <v>1</v>
      </c>
      <c r="S183" s="106">
        <v>1</v>
      </c>
      <c r="T183" s="107">
        <v>1</v>
      </c>
      <c r="U183" s="106">
        <v>1</v>
      </c>
      <c r="V183" s="107">
        <v>1</v>
      </c>
      <c r="W183" s="107">
        <v>1</v>
      </c>
      <c r="X183" s="106">
        <v>1</v>
      </c>
      <c r="Y183" s="107">
        <v>1</v>
      </c>
      <c r="Z183" s="107">
        <v>1</v>
      </c>
      <c r="AA183" s="8"/>
    </row>
    <row r="184" spans="1:27">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7">
      <c r="A185" s="9" t="s">
        <v>247</v>
      </c>
      <c r="B185" s="9"/>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8"/>
    </row>
    <row r="186" spans="1:27">
      <c r="A186" s="96" t="s">
        <v>8</v>
      </c>
      <c r="B186" s="96"/>
      <c r="C186" s="115" t="s">
        <v>7</v>
      </c>
      <c r="D186" s="116"/>
      <c r="E186" s="116"/>
      <c r="F186" s="116"/>
      <c r="G186" s="115" t="s">
        <v>17</v>
      </c>
      <c r="H186" s="116"/>
      <c r="I186" s="115" t="s">
        <v>20</v>
      </c>
      <c r="J186" s="116"/>
      <c r="K186" s="116"/>
      <c r="L186" s="115" t="s">
        <v>24</v>
      </c>
      <c r="M186" s="116"/>
      <c r="N186" s="116"/>
      <c r="O186" s="115" t="s">
        <v>29</v>
      </c>
      <c r="P186" s="116"/>
      <c r="Q186" s="116"/>
      <c r="R186" s="116"/>
      <c r="S186" s="116"/>
      <c r="T186" s="116"/>
      <c r="U186" s="116"/>
      <c r="V186" s="116"/>
      <c r="W186" s="116"/>
      <c r="X186" s="116"/>
      <c r="Y186" s="116"/>
      <c r="Z186" s="116"/>
      <c r="AA186" s="8"/>
    </row>
    <row r="187" spans="1:27">
      <c r="A187" s="99"/>
      <c r="B187" s="99"/>
      <c r="C187" s="117" t="s">
        <v>12</v>
      </c>
      <c r="D187" s="118" t="s">
        <v>13</v>
      </c>
      <c r="E187" s="118" t="s">
        <v>14</v>
      </c>
      <c r="F187" s="118" t="s">
        <v>15</v>
      </c>
      <c r="G187" s="117" t="s">
        <v>18</v>
      </c>
      <c r="H187" s="118" t="s">
        <v>19</v>
      </c>
      <c r="I187" s="102" t="s">
        <v>21</v>
      </c>
      <c r="J187" s="103" t="s">
        <v>22</v>
      </c>
      <c r="K187" s="103" t="s">
        <v>23</v>
      </c>
      <c r="L187" s="102" t="s">
        <v>25</v>
      </c>
      <c r="M187" s="103" t="s">
        <v>27</v>
      </c>
      <c r="N187" s="103" t="s">
        <v>28</v>
      </c>
      <c r="O187" s="117" t="s">
        <v>30</v>
      </c>
      <c r="P187" s="118" t="s">
        <v>31</v>
      </c>
      <c r="Q187" s="118" t="s">
        <v>32</v>
      </c>
      <c r="R187" s="118" t="s">
        <v>33</v>
      </c>
      <c r="S187" s="118" t="s">
        <v>34</v>
      </c>
      <c r="T187" s="118" t="s">
        <v>35</v>
      </c>
      <c r="U187" s="118" t="s">
        <v>36</v>
      </c>
      <c r="V187" s="118" t="s">
        <v>37</v>
      </c>
      <c r="W187" s="118" t="s">
        <v>38</v>
      </c>
      <c r="X187" s="118" t="s">
        <v>39</v>
      </c>
      <c r="Y187" s="118" t="s">
        <v>40</v>
      </c>
      <c r="Z187" s="118" t="s">
        <v>41</v>
      </c>
      <c r="AA187" s="8"/>
    </row>
    <row r="188" spans="1:27">
      <c r="A188" s="104" t="s">
        <v>140</v>
      </c>
      <c r="B188" s="104" t="s">
        <v>76</v>
      </c>
      <c r="C188" s="106">
        <v>5.1212938005390833E-2</v>
      </c>
      <c r="D188" s="107">
        <v>8.2542694497153721E-2</v>
      </c>
      <c r="E188" s="107">
        <v>8.6573734409391048E-2</v>
      </c>
      <c r="F188" s="107">
        <v>6.9872276483846738E-2</v>
      </c>
      <c r="G188" s="106">
        <v>8.8028169014084501E-2</v>
      </c>
      <c r="H188" s="107">
        <v>5.6399132321041205E-2</v>
      </c>
      <c r="I188" s="106">
        <v>6.7978533094812166E-2</v>
      </c>
      <c r="J188" s="107">
        <v>6.6384180790960451E-2</v>
      </c>
      <c r="K188" s="107">
        <v>8.5237801111797407E-2</v>
      </c>
      <c r="L188" s="106">
        <v>7.0817120622568092E-2</v>
      </c>
      <c r="M188" s="107">
        <v>8.5062240663900418E-2</v>
      </c>
      <c r="N188" s="107">
        <v>0.08</v>
      </c>
      <c r="O188" s="106">
        <v>4.6783625730994149E-2</v>
      </c>
      <c r="P188" s="107">
        <v>0.11851851851851852</v>
      </c>
      <c r="Q188" s="107">
        <v>5.1546391752577317E-2</v>
      </c>
      <c r="R188" s="107">
        <v>7.0000000000000007E-2</v>
      </c>
      <c r="S188" s="106">
        <v>7.9601990049751242E-2</v>
      </c>
      <c r="T188" s="107">
        <v>6.0317460317460318E-2</v>
      </c>
      <c r="U188" s="106">
        <v>7.8212290502793297E-2</v>
      </c>
      <c r="V188" s="107">
        <v>9.1142490372272136E-2</v>
      </c>
      <c r="W188" s="107">
        <v>8.2066869300911852E-2</v>
      </c>
      <c r="X188" s="106">
        <v>7.0844686648501368E-2</v>
      </c>
      <c r="Y188" s="107">
        <v>4.9586776859504134E-2</v>
      </c>
      <c r="Z188" s="107">
        <v>6.2165058949624867E-2</v>
      </c>
      <c r="AA188" s="8"/>
    </row>
    <row r="189" spans="1:27">
      <c r="A189" s="108"/>
      <c r="B189" s="109" t="s">
        <v>77</v>
      </c>
      <c r="C189" s="110">
        <v>0.22551662174303683</v>
      </c>
      <c r="D189" s="111">
        <v>0.1925996204933586</v>
      </c>
      <c r="E189" s="111">
        <v>0.16801173881144535</v>
      </c>
      <c r="F189" s="111">
        <v>0.16829451540195342</v>
      </c>
      <c r="G189" s="110">
        <v>0.20422535211267609</v>
      </c>
      <c r="H189" s="111">
        <v>0.16746203904555315</v>
      </c>
      <c r="I189" s="110">
        <v>0.14847942754919499</v>
      </c>
      <c r="J189" s="111">
        <v>0.16760828625235405</v>
      </c>
      <c r="K189" s="111">
        <v>0.23780111179740582</v>
      </c>
      <c r="L189" s="110">
        <v>0.1756160830090791</v>
      </c>
      <c r="M189" s="111">
        <v>0.22199170124481327</v>
      </c>
      <c r="N189" s="111">
        <v>0.23428571428571432</v>
      </c>
      <c r="O189" s="110">
        <v>0.21637426900584797</v>
      </c>
      <c r="P189" s="111">
        <v>0.14074074074074075</v>
      </c>
      <c r="Q189" s="111">
        <v>8.2474226804123696E-2</v>
      </c>
      <c r="R189" s="111">
        <v>0.19833333333333333</v>
      </c>
      <c r="S189" s="110">
        <v>0.11940298507462685</v>
      </c>
      <c r="T189" s="111">
        <v>0.13333333333333333</v>
      </c>
      <c r="U189" s="110">
        <v>0.17737430167597765</v>
      </c>
      <c r="V189" s="111">
        <v>0.1951219512195122</v>
      </c>
      <c r="W189" s="111">
        <v>0.19756838905775076</v>
      </c>
      <c r="X189" s="110">
        <v>0.23705722070844687</v>
      </c>
      <c r="Y189" s="111">
        <v>0.18181818181818182</v>
      </c>
      <c r="Z189" s="111">
        <v>0.21114683815648447</v>
      </c>
      <c r="AA189" s="8"/>
    </row>
    <row r="190" spans="1:27">
      <c r="A190" s="108"/>
      <c r="B190" s="108" t="s">
        <v>78</v>
      </c>
      <c r="C190" s="110">
        <v>0.42946990116801437</v>
      </c>
      <c r="D190" s="111">
        <v>0.42030360531309297</v>
      </c>
      <c r="E190" s="111">
        <v>0.47248716067498164</v>
      </c>
      <c r="F190" s="111">
        <v>0.4567993989481593</v>
      </c>
      <c r="G190" s="110">
        <v>0.41040688575899842</v>
      </c>
      <c r="H190" s="111">
        <v>0.48763557483731018</v>
      </c>
      <c r="I190" s="110">
        <v>0.47495527728085868</v>
      </c>
      <c r="J190" s="111">
        <v>0.44209039548022599</v>
      </c>
      <c r="K190" s="111">
        <v>0.43421865348980854</v>
      </c>
      <c r="L190" s="110">
        <v>0.43813229571984436</v>
      </c>
      <c r="M190" s="111">
        <v>0.49585062240663902</v>
      </c>
      <c r="N190" s="111">
        <v>0.46666666666666662</v>
      </c>
      <c r="O190" s="110">
        <v>0.38596491228070173</v>
      </c>
      <c r="P190" s="111">
        <v>0.35555555555555557</v>
      </c>
      <c r="Q190" s="111">
        <v>0.42783505154639173</v>
      </c>
      <c r="R190" s="111">
        <v>0.41</v>
      </c>
      <c r="S190" s="110">
        <v>0.34825870646766172</v>
      </c>
      <c r="T190" s="111">
        <v>0.3619047619047619</v>
      </c>
      <c r="U190" s="110">
        <v>0.45810055865921789</v>
      </c>
      <c r="V190" s="111">
        <v>0.49935815147625162</v>
      </c>
      <c r="W190" s="111">
        <v>0.41641337386018235</v>
      </c>
      <c r="X190" s="110">
        <v>0.4877384196185286</v>
      </c>
      <c r="Y190" s="111">
        <v>0.26446280991735538</v>
      </c>
      <c r="Z190" s="111">
        <v>0.51446945337620575</v>
      </c>
      <c r="AA190" s="8"/>
    </row>
    <row r="191" spans="1:27">
      <c r="A191" s="108"/>
      <c r="B191" s="108" t="s">
        <v>79</v>
      </c>
      <c r="C191" s="110">
        <v>0.2560646900269542</v>
      </c>
      <c r="D191" s="111">
        <v>0.23624288425047438</v>
      </c>
      <c r="E191" s="111">
        <v>0.23330887747615553</v>
      </c>
      <c r="F191" s="111">
        <v>0.26296018031555224</v>
      </c>
      <c r="G191" s="110">
        <v>0.25117370892018781</v>
      </c>
      <c r="H191" s="111">
        <v>0.24251626898047726</v>
      </c>
      <c r="I191" s="110">
        <v>0.27996422182468694</v>
      </c>
      <c r="J191" s="111">
        <v>0.26271186440677968</v>
      </c>
      <c r="K191" s="111">
        <v>0.20382952439777641</v>
      </c>
      <c r="L191" s="110">
        <v>0.26718547341115434</v>
      </c>
      <c r="M191" s="111">
        <v>0.15975103734439833</v>
      </c>
      <c r="N191" s="111">
        <v>0.18095238095238095</v>
      </c>
      <c r="O191" s="110">
        <v>0.29239766081871343</v>
      </c>
      <c r="P191" s="111">
        <v>0.32592592592592595</v>
      </c>
      <c r="Q191" s="111">
        <v>0.37628865979381443</v>
      </c>
      <c r="R191" s="111">
        <v>0.27500000000000002</v>
      </c>
      <c r="S191" s="110">
        <v>0.37810945273631835</v>
      </c>
      <c r="T191" s="111">
        <v>0.38730158730158737</v>
      </c>
      <c r="U191" s="110">
        <v>0.23044692737430167</v>
      </c>
      <c r="V191" s="111">
        <v>0.19383825417201542</v>
      </c>
      <c r="W191" s="111">
        <v>0.22796352583586624</v>
      </c>
      <c r="X191" s="110">
        <v>0.17983651226158037</v>
      </c>
      <c r="Y191" s="111">
        <v>0.42975206611570249</v>
      </c>
      <c r="Z191" s="111">
        <v>0.17577706323687031</v>
      </c>
      <c r="AA191" s="8"/>
    </row>
    <row r="192" spans="1:27">
      <c r="A192" s="108"/>
      <c r="B192" s="108" t="s">
        <v>80</v>
      </c>
      <c r="C192" s="106">
        <v>3.7735849056603772E-2</v>
      </c>
      <c r="D192" s="107">
        <v>6.8311195445920306E-2</v>
      </c>
      <c r="E192" s="107">
        <v>3.9618488628026409E-2</v>
      </c>
      <c r="F192" s="107">
        <v>4.2073628850488355E-2</v>
      </c>
      <c r="G192" s="106">
        <v>4.6165884194053215E-2</v>
      </c>
      <c r="H192" s="107">
        <v>4.598698481561822E-2</v>
      </c>
      <c r="I192" s="106">
        <v>2.8622540250447227E-2</v>
      </c>
      <c r="J192" s="107">
        <v>6.120527306967985E-2</v>
      </c>
      <c r="K192" s="107">
        <v>3.891290920321186E-2</v>
      </c>
      <c r="L192" s="106">
        <v>4.8249027237354095E-2</v>
      </c>
      <c r="M192" s="107">
        <v>3.7344398340248962E-2</v>
      </c>
      <c r="N192" s="107">
        <v>3.8095238095238099E-2</v>
      </c>
      <c r="O192" s="106">
        <v>5.847953216374268E-2</v>
      </c>
      <c r="P192" s="107">
        <v>5.9259259259259262E-2</v>
      </c>
      <c r="Q192" s="107">
        <v>6.1855670103092786E-2</v>
      </c>
      <c r="R192" s="107">
        <v>4.6666666666666669E-2</v>
      </c>
      <c r="S192" s="106">
        <v>7.4626865671641784E-2</v>
      </c>
      <c r="T192" s="107">
        <v>5.7142857142857141E-2</v>
      </c>
      <c r="U192" s="106">
        <v>5.5865921787709494E-2</v>
      </c>
      <c r="V192" s="107">
        <v>2.0539152759948651E-2</v>
      </c>
      <c r="W192" s="107">
        <v>7.598784194528875E-2</v>
      </c>
      <c r="X192" s="106">
        <v>2.4523160762942781E-2</v>
      </c>
      <c r="Y192" s="107">
        <v>7.43801652892562E-2</v>
      </c>
      <c r="Z192" s="107">
        <v>3.6441586280814578E-2</v>
      </c>
      <c r="AA192" s="8"/>
    </row>
    <row r="193" spans="1:27">
      <c r="A193" s="112" t="s">
        <v>16</v>
      </c>
      <c r="B193" s="112"/>
      <c r="C193" s="113">
        <v>1</v>
      </c>
      <c r="D193" s="114">
        <v>1</v>
      </c>
      <c r="E193" s="114">
        <v>1</v>
      </c>
      <c r="F193" s="114">
        <v>1</v>
      </c>
      <c r="G193" s="113">
        <v>1</v>
      </c>
      <c r="H193" s="114">
        <v>1</v>
      </c>
      <c r="I193" s="113">
        <v>1</v>
      </c>
      <c r="J193" s="114">
        <v>1</v>
      </c>
      <c r="K193" s="114">
        <v>1</v>
      </c>
      <c r="L193" s="113">
        <v>1</v>
      </c>
      <c r="M193" s="114">
        <v>1</v>
      </c>
      <c r="N193" s="114">
        <v>1</v>
      </c>
      <c r="O193" s="113">
        <v>1</v>
      </c>
      <c r="P193" s="114">
        <v>1</v>
      </c>
      <c r="Q193" s="114">
        <v>1</v>
      </c>
      <c r="R193" s="114">
        <v>1</v>
      </c>
      <c r="S193" s="114">
        <v>1</v>
      </c>
      <c r="T193" s="114">
        <v>1</v>
      </c>
      <c r="U193" s="114">
        <v>1</v>
      </c>
      <c r="V193" s="114">
        <v>1</v>
      </c>
      <c r="W193" s="114">
        <v>1</v>
      </c>
      <c r="X193" s="114">
        <v>1</v>
      </c>
      <c r="Y193" s="114">
        <v>1</v>
      </c>
      <c r="Z193" s="114">
        <v>1</v>
      </c>
      <c r="AA193" s="8"/>
    </row>
    <row r="194" spans="1:27">
      <c r="A194" s="8"/>
      <c r="B194" s="8"/>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8"/>
    </row>
    <row r="195" spans="1:27">
      <c r="A195" s="9" t="s">
        <v>248</v>
      </c>
      <c r="B195" s="9"/>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8"/>
    </row>
    <row r="196" spans="1:27">
      <c r="A196" s="96" t="s">
        <v>8</v>
      </c>
      <c r="B196" s="96"/>
      <c r="C196" s="115" t="s">
        <v>7</v>
      </c>
      <c r="D196" s="116"/>
      <c r="E196" s="116"/>
      <c r="F196" s="116"/>
      <c r="G196" s="115" t="s">
        <v>17</v>
      </c>
      <c r="H196" s="116"/>
      <c r="I196" s="115" t="s">
        <v>20</v>
      </c>
      <c r="J196" s="116"/>
      <c r="K196" s="116"/>
      <c r="L196" s="115" t="s">
        <v>24</v>
      </c>
      <c r="M196" s="116"/>
      <c r="N196" s="116"/>
      <c r="O196" s="115" t="s">
        <v>29</v>
      </c>
      <c r="P196" s="116"/>
      <c r="Q196" s="116"/>
      <c r="R196" s="116"/>
      <c r="S196" s="116"/>
      <c r="T196" s="116"/>
      <c r="U196" s="116"/>
      <c r="V196" s="116"/>
      <c r="W196" s="116"/>
      <c r="X196" s="116"/>
      <c r="Y196" s="116"/>
      <c r="Z196" s="116"/>
      <c r="AA196" s="8"/>
    </row>
    <row r="197" spans="1:27">
      <c r="A197" s="99"/>
      <c r="B197" s="99"/>
      <c r="C197" s="117" t="s">
        <v>12</v>
      </c>
      <c r="D197" s="118" t="s">
        <v>13</v>
      </c>
      <c r="E197" s="118" t="s">
        <v>14</v>
      </c>
      <c r="F197" s="118" t="s">
        <v>15</v>
      </c>
      <c r="G197" s="117" t="s">
        <v>18</v>
      </c>
      <c r="H197" s="118" t="s">
        <v>19</v>
      </c>
      <c r="I197" s="102" t="s">
        <v>21</v>
      </c>
      <c r="J197" s="103" t="s">
        <v>22</v>
      </c>
      <c r="K197" s="103" t="s">
        <v>23</v>
      </c>
      <c r="L197" s="102" t="s">
        <v>25</v>
      </c>
      <c r="M197" s="103" t="s">
        <v>27</v>
      </c>
      <c r="N197" s="103" t="s">
        <v>28</v>
      </c>
      <c r="O197" s="117" t="s">
        <v>30</v>
      </c>
      <c r="P197" s="118" t="s">
        <v>31</v>
      </c>
      <c r="Q197" s="118" t="s">
        <v>32</v>
      </c>
      <c r="R197" s="118" t="s">
        <v>33</v>
      </c>
      <c r="S197" s="118" t="s">
        <v>34</v>
      </c>
      <c r="T197" s="118" t="s">
        <v>35</v>
      </c>
      <c r="U197" s="118" t="s">
        <v>36</v>
      </c>
      <c r="V197" s="118" t="s">
        <v>37</v>
      </c>
      <c r="W197" s="118" t="s">
        <v>38</v>
      </c>
      <c r="X197" s="118" t="s">
        <v>39</v>
      </c>
      <c r="Y197" s="118" t="s">
        <v>40</v>
      </c>
      <c r="Z197" s="118" t="s">
        <v>41</v>
      </c>
      <c r="AA197" s="8"/>
    </row>
    <row r="198" spans="1:27">
      <c r="A198" s="104" t="s">
        <v>141</v>
      </c>
      <c r="B198" s="105" t="s">
        <v>76</v>
      </c>
      <c r="C198" s="106">
        <v>8.6253369272237201E-2</v>
      </c>
      <c r="D198" s="107">
        <v>8.3491461100569264E-2</v>
      </c>
      <c r="E198" s="107">
        <v>7.8560939794419971E-2</v>
      </c>
      <c r="F198" s="107">
        <v>6.4199395770392756E-2</v>
      </c>
      <c r="G198" s="106">
        <v>9.5536413469068132E-2</v>
      </c>
      <c r="H198" s="107">
        <v>5.7441253263707574E-2</v>
      </c>
      <c r="I198" s="106">
        <v>6.2724014336917558E-2</v>
      </c>
      <c r="J198" s="107">
        <v>7.1293673276676114E-2</v>
      </c>
      <c r="K198" s="107">
        <v>9.5297029702970312E-2</v>
      </c>
      <c r="L198" s="106">
        <v>7.718295218295218E-2</v>
      </c>
      <c r="M198" s="107">
        <v>7.6763485477178428E-2</v>
      </c>
      <c r="N198" s="107">
        <v>8.0614203454894437E-2</v>
      </c>
      <c r="O198" s="106">
        <v>4.6783625730994149E-2</v>
      </c>
      <c r="P198" s="107">
        <v>5.3846153846153849E-2</v>
      </c>
      <c r="Q198" s="107">
        <v>3.6842105263157891E-2</v>
      </c>
      <c r="R198" s="107">
        <v>8.9850249584026626E-2</v>
      </c>
      <c r="S198" s="106">
        <v>3.9603960396039604E-2</v>
      </c>
      <c r="T198" s="107">
        <v>5.7142857142857141E-2</v>
      </c>
      <c r="U198" s="106">
        <v>9.0277777777777762E-2</v>
      </c>
      <c r="V198" s="107">
        <v>8.6007702182284984E-2</v>
      </c>
      <c r="W198" s="107">
        <v>6.9908814589665649E-2</v>
      </c>
      <c r="X198" s="106">
        <v>7.43801652892562E-2</v>
      </c>
      <c r="Y198" s="107">
        <v>7.3770491803278687E-2</v>
      </c>
      <c r="Z198" s="107">
        <v>8.8266953713670618E-2</v>
      </c>
      <c r="AA198" s="8"/>
    </row>
    <row r="199" spans="1:27">
      <c r="A199" s="108"/>
      <c r="B199" s="108" t="s">
        <v>77</v>
      </c>
      <c r="C199" s="110">
        <v>0.19496855345911951</v>
      </c>
      <c r="D199" s="111">
        <v>0.18975332068311196</v>
      </c>
      <c r="E199" s="111">
        <v>0.16152716593245228</v>
      </c>
      <c r="F199" s="111">
        <v>0.14577039274924472</v>
      </c>
      <c r="G199" s="110">
        <v>0.17893500391542677</v>
      </c>
      <c r="H199" s="111">
        <v>0.16231505657093123</v>
      </c>
      <c r="I199" s="110">
        <v>0.13261648745519714</v>
      </c>
      <c r="J199" s="111">
        <v>0.1647780925401322</v>
      </c>
      <c r="K199" s="111">
        <v>0.20606435643564358</v>
      </c>
      <c r="L199" s="110">
        <v>0.16787941787941787</v>
      </c>
      <c r="M199" s="111">
        <v>0.16804979253112035</v>
      </c>
      <c r="N199" s="111">
        <v>0.19769673704414586</v>
      </c>
      <c r="O199" s="110">
        <v>0.19298245614035087</v>
      </c>
      <c r="P199" s="111">
        <v>0.12307692307692308</v>
      </c>
      <c r="Q199" s="111">
        <v>0.11052631578947368</v>
      </c>
      <c r="R199" s="111">
        <v>0.15640599001663893</v>
      </c>
      <c r="S199" s="110">
        <v>0.10891089108910892</v>
      </c>
      <c r="T199" s="111">
        <v>0.14603174603174604</v>
      </c>
      <c r="U199" s="110">
        <v>0.16805555555555557</v>
      </c>
      <c r="V199" s="111">
        <v>0.18228498074454427</v>
      </c>
      <c r="W199" s="111">
        <v>0.22188449848024316</v>
      </c>
      <c r="X199" s="110">
        <v>0.22865013774104687</v>
      </c>
      <c r="Y199" s="111">
        <v>0.13114754098360656</v>
      </c>
      <c r="Z199" s="111">
        <v>0.17545748116254034</v>
      </c>
      <c r="AA199" s="8"/>
    </row>
    <row r="200" spans="1:27">
      <c r="A200" s="108"/>
      <c r="B200" s="108" t="s">
        <v>78</v>
      </c>
      <c r="C200" s="110">
        <v>0.35309973045822107</v>
      </c>
      <c r="D200" s="111">
        <v>0.35388994307400379</v>
      </c>
      <c r="E200" s="111">
        <v>0.40014684287812036</v>
      </c>
      <c r="F200" s="111">
        <v>0.39728096676737157</v>
      </c>
      <c r="G200" s="110">
        <v>0.37823022709475329</v>
      </c>
      <c r="H200" s="111">
        <v>0.37859007832898173</v>
      </c>
      <c r="I200" s="110">
        <v>0.4211469534050179</v>
      </c>
      <c r="J200" s="111">
        <v>0.38007554296506135</v>
      </c>
      <c r="K200" s="111">
        <v>0.34715346534653463</v>
      </c>
      <c r="L200" s="110">
        <v>0.382016632016632</v>
      </c>
      <c r="M200" s="111">
        <v>0.39004149377593367</v>
      </c>
      <c r="N200" s="111">
        <v>0.33973128598848368</v>
      </c>
      <c r="O200" s="110">
        <v>0.33918128654970758</v>
      </c>
      <c r="P200" s="111">
        <v>0.35384615384615387</v>
      </c>
      <c r="Q200" s="111">
        <v>0.44210526315789472</v>
      </c>
      <c r="R200" s="111">
        <v>0.36272878535773712</v>
      </c>
      <c r="S200" s="110">
        <v>0.30198019801980197</v>
      </c>
      <c r="T200" s="111">
        <v>0.30476190476190479</v>
      </c>
      <c r="U200" s="110">
        <v>0.38750000000000001</v>
      </c>
      <c r="V200" s="111">
        <v>0.42105263157894735</v>
      </c>
      <c r="W200" s="111">
        <v>0.34650455927051671</v>
      </c>
      <c r="X200" s="110">
        <v>0.38016528925619836</v>
      </c>
      <c r="Y200" s="111">
        <v>0.23770491803278687</v>
      </c>
      <c r="Z200" s="111">
        <v>0.41442411194833156</v>
      </c>
      <c r="AA200" s="8"/>
    </row>
    <row r="201" spans="1:27">
      <c r="A201" s="108"/>
      <c r="B201" s="108" t="s">
        <v>79</v>
      </c>
      <c r="C201" s="110">
        <v>0.30907457322551662</v>
      </c>
      <c r="D201" s="111">
        <v>0.31688804554079697</v>
      </c>
      <c r="E201" s="111">
        <v>0.32525697503671069</v>
      </c>
      <c r="F201" s="111">
        <v>0.33761329305135951</v>
      </c>
      <c r="G201" s="110">
        <v>0.30031323414252153</v>
      </c>
      <c r="H201" s="111">
        <v>0.34856396866840733</v>
      </c>
      <c r="I201" s="110">
        <v>0.33243727598566308</v>
      </c>
      <c r="J201" s="111">
        <v>0.32672332389046266</v>
      </c>
      <c r="K201" s="111">
        <v>0.31188118811881188</v>
      </c>
      <c r="L201" s="110">
        <v>0.32276507276507277</v>
      </c>
      <c r="M201" s="111">
        <v>0.30290456431535268</v>
      </c>
      <c r="N201" s="111">
        <v>0.34548944337811899</v>
      </c>
      <c r="O201" s="110">
        <v>0.35087719298245612</v>
      </c>
      <c r="P201" s="111">
        <v>0.43076923076923079</v>
      </c>
      <c r="Q201" s="111">
        <v>0.33684210526315789</v>
      </c>
      <c r="R201" s="111">
        <v>0.33610648918469216</v>
      </c>
      <c r="S201" s="110">
        <v>0.48019801980198018</v>
      </c>
      <c r="T201" s="111">
        <v>0.40634920634920635</v>
      </c>
      <c r="U201" s="110">
        <v>0.30694444444444446</v>
      </c>
      <c r="V201" s="111">
        <v>0.28626444159178432</v>
      </c>
      <c r="W201" s="111">
        <v>0.31914893617021278</v>
      </c>
      <c r="X201" s="110">
        <v>0.256198347107438</v>
      </c>
      <c r="Y201" s="111">
        <v>0.46721311475409844</v>
      </c>
      <c r="Z201" s="111">
        <v>0.28202368137782563</v>
      </c>
      <c r="AA201" s="8"/>
    </row>
    <row r="202" spans="1:27">
      <c r="A202" s="108"/>
      <c r="B202" s="108" t="s">
        <v>80</v>
      </c>
      <c r="C202" s="106">
        <v>5.6603773584905669E-2</v>
      </c>
      <c r="D202" s="107">
        <v>5.5977229601518026E-2</v>
      </c>
      <c r="E202" s="107">
        <v>3.450807635829662E-2</v>
      </c>
      <c r="F202" s="107">
        <v>5.5135951661631412E-2</v>
      </c>
      <c r="G202" s="106">
        <v>4.698512137823023E-2</v>
      </c>
      <c r="H202" s="107">
        <v>5.3089643167972149E-2</v>
      </c>
      <c r="I202" s="106">
        <v>5.1075268817204297E-2</v>
      </c>
      <c r="J202" s="107">
        <v>5.7129367327667609E-2</v>
      </c>
      <c r="K202" s="107">
        <v>3.9603960396039604E-2</v>
      </c>
      <c r="L202" s="106">
        <v>5.0155925155925159E-2</v>
      </c>
      <c r="M202" s="107">
        <v>6.2240663900414939E-2</v>
      </c>
      <c r="N202" s="107">
        <v>3.6468330134357005E-2</v>
      </c>
      <c r="O202" s="106">
        <v>7.0175438596491224E-2</v>
      </c>
      <c r="P202" s="107">
        <v>3.8461538461538464E-2</v>
      </c>
      <c r="Q202" s="107">
        <v>7.3684210526315783E-2</v>
      </c>
      <c r="R202" s="107">
        <v>5.4908485856905151E-2</v>
      </c>
      <c r="S202" s="106">
        <v>6.9306930693069313E-2</v>
      </c>
      <c r="T202" s="107">
        <v>8.5714285714285715E-2</v>
      </c>
      <c r="U202" s="106">
        <v>4.7222222222222221E-2</v>
      </c>
      <c r="V202" s="107">
        <v>2.4390243902439025E-2</v>
      </c>
      <c r="W202" s="107">
        <v>4.2553191489361701E-2</v>
      </c>
      <c r="X202" s="106">
        <v>6.0606060606060608E-2</v>
      </c>
      <c r="Y202" s="107">
        <v>9.0163934426229511E-2</v>
      </c>
      <c r="Z202" s="107">
        <v>3.9827771797631861E-2</v>
      </c>
      <c r="AA202" s="8"/>
    </row>
    <row r="203" spans="1:27">
      <c r="A203" s="112" t="s">
        <v>16</v>
      </c>
      <c r="B203" s="112"/>
      <c r="C203" s="113">
        <v>1</v>
      </c>
      <c r="D203" s="114">
        <v>1</v>
      </c>
      <c r="E203" s="114">
        <v>1</v>
      </c>
      <c r="F203" s="114">
        <v>1</v>
      </c>
      <c r="G203" s="113">
        <v>1</v>
      </c>
      <c r="H203" s="114">
        <v>1</v>
      </c>
      <c r="I203" s="113">
        <v>1</v>
      </c>
      <c r="J203" s="114">
        <v>1</v>
      </c>
      <c r="K203" s="114">
        <v>1</v>
      </c>
      <c r="L203" s="113">
        <v>1</v>
      </c>
      <c r="M203" s="114">
        <v>1</v>
      </c>
      <c r="N203" s="114">
        <v>1</v>
      </c>
      <c r="O203" s="113">
        <v>1</v>
      </c>
      <c r="P203" s="114">
        <v>1</v>
      </c>
      <c r="Q203" s="114">
        <v>1</v>
      </c>
      <c r="R203" s="114">
        <v>1</v>
      </c>
      <c r="S203" s="114">
        <v>1</v>
      </c>
      <c r="T203" s="114">
        <v>1</v>
      </c>
      <c r="U203" s="114">
        <v>1</v>
      </c>
      <c r="V203" s="114">
        <v>1</v>
      </c>
      <c r="W203" s="114">
        <v>1</v>
      </c>
      <c r="X203" s="114">
        <v>1</v>
      </c>
      <c r="Y203" s="114">
        <v>1</v>
      </c>
      <c r="Z203" s="114">
        <v>1</v>
      </c>
      <c r="AA203" s="8"/>
    </row>
    <row r="204" spans="1:27">
      <c r="C204" s="14"/>
      <c r="D204" s="14"/>
      <c r="E204" s="14"/>
      <c r="F204" s="14"/>
      <c r="G204" s="12"/>
      <c r="H204" s="12"/>
      <c r="I204" s="12"/>
      <c r="J204" s="12"/>
      <c r="K204" s="12"/>
      <c r="L204" s="12"/>
      <c r="M204" s="12"/>
      <c r="N204" s="12"/>
      <c r="O204" s="12"/>
      <c r="P204" s="12"/>
      <c r="Q204" s="12"/>
      <c r="R204" s="12"/>
      <c r="S204" s="12"/>
      <c r="T204" s="12"/>
      <c r="U204" s="12"/>
      <c r="V204" s="12"/>
      <c r="W204" s="12"/>
      <c r="X204" s="12"/>
      <c r="Y204" s="12"/>
      <c r="Z204" s="12"/>
      <c r="AA204" s="8"/>
    </row>
    <row r="205" spans="1:27">
      <c r="A205" s="9" t="s">
        <v>249</v>
      </c>
      <c r="B205" s="9"/>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8"/>
    </row>
    <row r="206" spans="1:27">
      <c r="A206" s="96" t="s">
        <v>8</v>
      </c>
      <c r="B206" s="96"/>
      <c r="C206" s="115" t="s">
        <v>7</v>
      </c>
      <c r="D206" s="116"/>
      <c r="E206" s="116"/>
      <c r="F206" s="116"/>
      <c r="G206" s="115" t="s">
        <v>17</v>
      </c>
      <c r="H206" s="116"/>
      <c r="I206" s="115" t="s">
        <v>20</v>
      </c>
      <c r="J206" s="116"/>
      <c r="K206" s="116"/>
      <c r="L206" s="115" t="s">
        <v>24</v>
      </c>
      <c r="M206" s="116"/>
      <c r="N206" s="116"/>
      <c r="O206" s="115" t="s">
        <v>29</v>
      </c>
      <c r="P206" s="116"/>
      <c r="Q206" s="116"/>
      <c r="R206" s="116"/>
      <c r="S206" s="116"/>
      <c r="T206" s="116"/>
      <c r="U206" s="116"/>
      <c r="V206" s="116"/>
      <c r="W206" s="116"/>
      <c r="X206" s="116"/>
      <c r="Y206" s="116"/>
      <c r="Z206" s="116"/>
      <c r="AA206" s="8"/>
    </row>
    <row r="207" spans="1:27">
      <c r="A207" s="99"/>
      <c r="B207" s="99"/>
      <c r="C207" s="117" t="s">
        <v>12</v>
      </c>
      <c r="D207" s="118" t="s">
        <v>13</v>
      </c>
      <c r="E207" s="118" t="s">
        <v>14</v>
      </c>
      <c r="F207" s="118" t="s">
        <v>15</v>
      </c>
      <c r="G207" s="117" t="s">
        <v>18</v>
      </c>
      <c r="H207" s="118" t="s">
        <v>19</v>
      </c>
      <c r="I207" s="102" t="s">
        <v>21</v>
      </c>
      <c r="J207" s="103" t="s">
        <v>22</v>
      </c>
      <c r="K207" s="103" t="s">
        <v>23</v>
      </c>
      <c r="L207" s="102" t="s">
        <v>25</v>
      </c>
      <c r="M207" s="103" t="s">
        <v>27</v>
      </c>
      <c r="N207" s="103" t="s">
        <v>28</v>
      </c>
      <c r="O207" s="117" t="s">
        <v>30</v>
      </c>
      <c r="P207" s="118" t="s">
        <v>31</v>
      </c>
      <c r="Q207" s="118" t="s">
        <v>32</v>
      </c>
      <c r="R207" s="118" t="s">
        <v>33</v>
      </c>
      <c r="S207" s="118" t="s">
        <v>34</v>
      </c>
      <c r="T207" s="118" t="s">
        <v>35</v>
      </c>
      <c r="U207" s="118" t="s">
        <v>36</v>
      </c>
      <c r="V207" s="118" t="s">
        <v>37</v>
      </c>
      <c r="W207" s="118" t="s">
        <v>38</v>
      </c>
      <c r="X207" s="118" t="s">
        <v>39</v>
      </c>
      <c r="Y207" s="118" t="s">
        <v>40</v>
      </c>
      <c r="Z207" s="118" t="s">
        <v>41</v>
      </c>
      <c r="AA207" s="8"/>
    </row>
    <row r="208" spans="1:27">
      <c r="A208" s="104" t="s">
        <v>147</v>
      </c>
      <c r="B208" s="104" t="s">
        <v>76</v>
      </c>
      <c r="C208" s="106">
        <v>7.6301615798922806E-2</v>
      </c>
      <c r="D208" s="107">
        <v>4.467680608365019E-2</v>
      </c>
      <c r="E208" s="107">
        <v>3.3823529411764704E-2</v>
      </c>
      <c r="F208" s="107">
        <v>2.2036474164133738E-2</v>
      </c>
      <c r="G208" s="106">
        <v>4.7581596539520252E-2</v>
      </c>
      <c r="H208" s="107">
        <v>3.7407568508046975E-2</v>
      </c>
      <c r="I208" s="106">
        <v>3.4389140271493215E-2</v>
      </c>
      <c r="J208" s="107">
        <v>4.4811320754716978E-2</v>
      </c>
      <c r="K208" s="107">
        <v>4.5201238390092879E-2</v>
      </c>
      <c r="L208" s="106">
        <v>3.4904923157072151E-2</v>
      </c>
      <c r="M208" s="107">
        <v>5.845511482254697E-2</v>
      </c>
      <c r="N208" s="107">
        <v>8.3650190114068435E-2</v>
      </c>
      <c r="O208" s="106">
        <v>1.7647058823529412E-2</v>
      </c>
      <c r="P208" s="107">
        <v>4.4444444444444446E-2</v>
      </c>
      <c r="Q208" s="107">
        <v>5.263157894736842E-3</v>
      </c>
      <c r="R208" s="107">
        <v>5.3333333333333337E-2</v>
      </c>
      <c r="S208" s="106">
        <v>7.0351758793969849E-2</v>
      </c>
      <c r="T208" s="107">
        <v>3.8095238095238099E-2</v>
      </c>
      <c r="U208" s="106">
        <v>7.0931849791376914E-2</v>
      </c>
      <c r="V208" s="107">
        <v>2.9754204398447608E-2</v>
      </c>
      <c r="W208" s="107">
        <v>2.7950310559006212E-2</v>
      </c>
      <c r="X208" s="106">
        <v>6.0109289617486336E-2</v>
      </c>
      <c r="Y208" s="107">
        <v>8.2644628099173556E-3</v>
      </c>
      <c r="Z208" s="107">
        <v>3.5445757250268529E-2</v>
      </c>
      <c r="AA208" s="8"/>
    </row>
    <row r="209" spans="1:27">
      <c r="A209" s="108"/>
      <c r="B209" s="108" t="s">
        <v>77</v>
      </c>
      <c r="C209" s="110">
        <v>0.17145421903052063</v>
      </c>
      <c r="D209" s="111">
        <v>9.7908745247148279E-2</v>
      </c>
      <c r="E209" s="111">
        <v>7.720588235294118E-2</v>
      </c>
      <c r="F209" s="111">
        <v>6.5349544072948323E-2</v>
      </c>
      <c r="G209" s="110">
        <v>9.7129374754227282E-2</v>
      </c>
      <c r="H209" s="111">
        <v>0.10352327098738583</v>
      </c>
      <c r="I209" s="110">
        <v>9.4117647058823528E-2</v>
      </c>
      <c r="J209" s="111">
        <v>0.1009433962264151</v>
      </c>
      <c r="K209" s="111">
        <v>0.10340557275541794</v>
      </c>
      <c r="L209" s="110">
        <v>9.7681687939567594E-2</v>
      </c>
      <c r="M209" s="111">
        <v>7.9331941544885182E-2</v>
      </c>
      <c r="N209" s="111">
        <v>0.13878326996197718</v>
      </c>
      <c r="O209" s="110">
        <v>7.0588235294117646E-2</v>
      </c>
      <c r="P209" s="111">
        <v>5.185185185185185E-2</v>
      </c>
      <c r="Q209" s="111">
        <v>0.11052631578947368</v>
      </c>
      <c r="R209" s="111">
        <v>0.11666666666666665</v>
      </c>
      <c r="S209" s="110">
        <v>0.11055276381909548</v>
      </c>
      <c r="T209" s="111">
        <v>0.13015873015873017</v>
      </c>
      <c r="U209" s="110">
        <v>7.9276773296244787E-2</v>
      </c>
      <c r="V209" s="111">
        <v>0.12419146183699871</v>
      </c>
      <c r="W209" s="111">
        <v>8.3850931677018639E-2</v>
      </c>
      <c r="X209" s="110">
        <v>8.1967213114754092E-2</v>
      </c>
      <c r="Y209" s="111">
        <v>5.7851239669421489E-2</v>
      </c>
      <c r="Z209" s="111">
        <v>0.10311493018259936</v>
      </c>
      <c r="AA209" s="8"/>
    </row>
    <row r="210" spans="1:27">
      <c r="A210" s="108"/>
      <c r="B210" s="108" t="s">
        <v>78</v>
      </c>
      <c r="C210" s="110">
        <v>0.26660682226211851</v>
      </c>
      <c r="D210" s="111">
        <v>0.22243346007604561</v>
      </c>
      <c r="E210" s="111">
        <v>0.24044117647058821</v>
      </c>
      <c r="F210" s="111">
        <v>0.28039513677811551</v>
      </c>
      <c r="G210" s="110">
        <v>0.25285096342902086</v>
      </c>
      <c r="H210" s="111">
        <v>0.25402348847324924</v>
      </c>
      <c r="I210" s="110">
        <v>0.28687782805429862</v>
      </c>
      <c r="J210" s="111">
        <v>0.25754716981132075</v>
      </c>
      <c r="K210" s="111">
        <v>0.22538699690402478</v>
      </c>
      <c r="L210" s="110">
        <v>0.24381349309716072</v>
      </c>
      <c r="M210" s="111">
        <v>0.29645093945720252</v>
      </c>
      <c r="N210" s="111">
        <v>0.28326996197718629</v>
      </c>
      <c r="O210" s="110">
        <v>0.25882352941176473</v>
      </c>
      <c r="P210" s="111">
        <v>0.28888888888888886</v>
      </c>
      <c r="Q210" s="111">
        <v>0.26315789473684209</v>
      </c>
      <c r="R210" s="111">
        <v>0.20666666666666667</v>
      </c>
      <c r="S210" s="110">
        <v>0.2613065326633166</v>
      </c>
      <c r="T210" s="111">
        <v>0.19047619047619047</v>
      </c>
      <c r="U210" s="110">
        <v>0.23783031988873435</v>
      </c>
      <c r="V210" s="111">
        <v>0.27166882276843468</v>
      </c>
      <c r="W210" s="111">
        <v>0.25776397515527949</v>
      </c>
      <c r="X210" s="110">
        <v>0.25136612021857924</v>
      </c>
      <c r="Y210" s="111">
        <v>0.27272727272727271</v>
      </c>
      <c r="Z210" s="111">
        <v>0.28786251342642322</v>
      </c>
      <c r="AA210" s="8"/>
    </row>
    <row r="211" spans="1:27">
      <c r="A211" s="108"/>
      <c r="B211" s="108" t="s">
        <v>79</v>
      </c>
      <c r="C211" s="110">
        <v>0.42280071813285458</v>
      </c>
      <c r="D211" s="111">
        <v>0.48859315589353614</v>
      </c>
      <c r="E211" s="111">
        <v>0.51764705882352946</v>
      </c>
      <c r="F211" s="111">
        <v>0.4756838905775076</v>
      </c>
      <c r="G211" s="110">
        <v>0.47306331104994098</v>
      </c>
      <c r="H211" s="111">
        <v>0.48368856024358414</v>
      </c>
      <c r="I211" s="110">
        <v>0.45882352941176469</v>
      </c>
      <c r="J211" s="111">
        <v>0.49056603773584906</v>
      </c>
      <c r="K211" s="111">
        <v>0.474922600619195</v>
      </c>
      <c r="L211" s="110">
        <v>0.48892940870018237</v>
      </c>
      <c r="M211" s="111">
        <v>0.44050104384133609</v>
      </c>
      <c r="N211" s="111">
        <v>0.43346007604562736</v>
      </c>
      <c r="O211" s="110">
        <v>0.54117647058823526</v>
      </c>
      <c r="P211" s="111">
        <v>0.45185185185185184</v>
      </c>
      <c r="Q211" s="111">
        <v>0.48421052631578942</v>
      </c>
      <c r="R211" s="111">
        <v>0.48499999999999999</v>
      </c>
      <c r="S211" s="110">
        <v>0.46733668341708545</v>
      </c>
      <c r="T211" s="111">
        <v>0.50793650793650791</v>
      </c>
      <c r="U211" s="110">
        <v>0.46592489568845624</v>
      </c>
      <c r="V211" s="111">
        <v>0.48124191461837001</v>
      </c>
      <c r="W211" s="111">
        <v>0.47204968944099379</v>
      </c>
      <c r="X211" s="110">
        <v>0.5</v>
      </c>
      <c r="Y211" s="111">
        <v>0.52892561983471076</v>
      </c>
      <c r="Z211" s="111">
        <v>0.45112781954887216</v>
      </c>
      <c r="AA211" s="8"/>
    </row>
    <row r="212" spans="1:27">
      <c r="A212" s="108"/>
      <c r="B212" s="109" t="s">
        <v>80</v>
      </c>
      <c r="C212" s="106">
        <v>6.283662477558348E-2</v>
      </c>
      <c r="D212" s="107">
        <v>0.14638783269961977</v>
      </c>
      <c r="E212" s="107">
        <v>0.13088235294117648</v>
      </c>
      <c r="F212" s="107">
        <v>0.15653495440729484</v>
      </c>
      <c r="G212" s="106">
        <v>0.12937475422729061</v>
      </c>
      <c r="H212" s="107">
        <v>0.12135711178773381</v>
      </c>
      <c r="I212" s="106">
        <v>0.12579185520361991</v>
      </c>
      <c r="J212" s="107">
        <v>0.1061320754716981</v>
      </c>
      <c r="K212" s="107">
        <v>0.15108359133126936</v>
      </c>
      <c r="L212" s="106">
        <v>0.1346704871060172</v>
      </c>
      <c r="M212" s="107">
        <v>0.12526096033402923</v>
      </c>
      <c r="N212" s="107">
        <v>6.0836501901140677E-2</v>
      </c>
      <c r="O212" s="106">
        <v>0.11176470588235295</v>
      </c>
      <c r="P212" s="107">
        <v>0.16296296296296298</v>
      </c>
      <c r="Q212" s="107">
        <v>0.1368421052631579</v>
      </c>
      <c r="R212" s="107">
        <v>0.13833333333333334</v>
      </c>
      <c r="S212" s="106">
        <v>9.0452261306532666E-2</v>
      </c>
      <c r="T212" s="107">
        <v>0.13333333333333333</v>
      </c>
      <c r="U212" s="106">
        <v>0.14603616133518776</v>
      </c>
      <c r="V212" s="107">
        <v>9.3143596377749022E-2</v>
      </c>
      <c r="W212" s="107">
        <v>0.15838509316770186</v>
      </c>
      <c r="X212" s="106">
        <v>0.10655737704918032</v>
      </c>
      <c r="Y212" s="107">
        <v>0.13223140495867769</v>
      </c>
      <c r="Z212" s="107">
        <v>0.12244897959183673</v>
      </c>
      <c r="AA212" s="8"/>
    </row>
    <row r="213" spans="1:27">
      <c r="A213" s="112" t="s">
        <v>16</v>
      </c>
      <c r="B213" s="112"/>
      <c r="C213" s="113">
        <v>1</v>
      </c>
      <c r="D213" s="114">
        <v>1</v>
      </c>
      <c r="E213" s="114">
        <v>1</v>
      </c>
      <c r="F213" s="114">
        <v>1</v>
      </c>
      <c r="G213" s="113">
        <v>1</v>
      </c>
      <c r="H213" s="114">
        <v>1</v>
      </c>
      <c r="I213" s="113">
        <v>1</v>
      </c>
      <c r="J213" s="114">
        <v>1</v>
      </c>
      <c r="K213" s="114">
        <v>1</v>
      </c>
      <c r="L213" s="113">
        <v>1</v>
      </c>
      <c r="M213" s="114">
        <v>1</v>
      </c>
      <c r="N213" s="114">
        <v>1</v>
      </c>
      <c r="O213" s="113">
        <v>1</v>
      </c>
      <c r="P213" s="114">
        <v>1</v>
      </c>
      <c r="Q213" s="114">
        <v>1</v>
      </c>
      <c r="R213" s="114">
        <v>1</v>
      </c>
      <c r="S213" s="114">
        <v>1</v>
      </c>
      <c r="T213" s="114">
        <v>1</v>
      </c>
      <c r="U213" s="114">
        <v>1</v>
      </c>
      <c r="V213" s="114">
        <v>1</v>
      </c>
      <c r="W213" s="114">
        <v>1</v>
      </c>
      <c r="X213" s="114">
        <v>1</v>
      </c>
      <c r="Y213" s="114">
        <v>1</v>
      </c>
      <c r="Z213" s="114">
        <v>1</v>
      </c>
      <c r="AA213" s="8"/>
    </row>
    <row r="214" spans="1:27">
      <c r="A214" s="8"/>
      <c r="B214" s="8"/>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8"/>
    </row>
    <row r="215" spans="1:27">
      <c r="A215" s="9" t="s">
        <v>250</v>
      </c>
      <c r="B215" s="9"/>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8"/>
    </row>
    <row r="216" spans="1:27">
      <c r="A216" s="96" t="s">
        <v>8</v>
      </c>
      <c r="B216" s="96"/>
      <c r="C216" s="115" t="s">
        <v>7</v>
      </c>
      <c r="D216" s="116"/>
      <c r="E216" s="116"/>
      <c r="F216" s="116"/>
      <c r="G216" s="115" t="s">
        <v>17</v>
      </c>
      <c r="H216" s="116"/>
      <c r="I216" s="115" t="s">
        <v>20</v>
      </c>
      <c r="J216" s="116"/>
      <c r="K216" s="116"/>
      <c r="L216" s="115" t="s">
        <v>24</v>
      </c>
      <c r="M216" s="116"/>
      <c r="N216" s="116"/>
      <c r="O216" s="115" t="s">
        <v>29</v>
      </c>
      <c r="P216" s="116"/>
      <c r="Q216" s="116"/>
      <c r="R216" s="116"/>
      <c r="S216" s="116"/>
      <c r="T216" s="116"/>
      <c r="U216" s="116"/>
      <c r="V216" s="116"/>
      <c r="W216" s="116"/>
      <c r="X216" s="116"/>
      <c r="Y216" s="116"/>
      <c r="Z216" s="116"/>
      <c r="AA216" s="8"/>
    </row>
    <row r="217" spans="1:27">
      <c r="A217" s="99"/>
      <c r="B217" s="99"/>
      <c r="C217" s="119" t="s">
        <v>12</v>
      </c>
      <c r="D217" s="120" t="s">
        <v>13</v>
      </c>
      <c r="E217" s="120" t="s">
        <v>14</v>
      </c>
      <c r="F217" s="120" t="s">
        <v>15</v>
      </c>
      <c r="G217" s="117" t="s">
        <v>18</v>
      </c>
      <c r="H217" s="118" t="s">
        <v>19</v>
      </c>
      <c r="I217" s="102" t="s">
        <v>21</v>
      </c>
      <c r="J217" s="103" t="s">
        <v>22</v>
      </c>
      <c r="K217" s="103" t="s">
        <v>23</v>
      </c>
      <c r="L217" s="102" t="s">
        <v>25</v>
      </c>
      <c r="M217" s="103" t="s">
        <v>27</v>
      </c>
      <c r="N217" s="103" t="s">
        <v>28</v>
      </c>
      <c r="O217" s="117" t="s">
        <v>30</v>
      </c>
      <c r="P217" s="118" t="s">
        <v>31</v>
      </c>
      <c r="Q217" s="118" t="s">
        <v>32</v>
      </c>
      <c r="R217" s="118" t="s">
        <v>33</v>
      </c>
      <c r="S217" s="118" t="s">
        <v>34</v>
      </c>
      <c r="T217" s="118" t="s">
        <v>35</v>
      </c>
      <c r="U217" s="118" t="s">
        <v>36</v>
      </c>
      <c r="V217" s="118" t="s">
        <v>37</v>
      </c>
      <c r="W217" s="118" t="s">
        <v>38</v>
      </c>
      <c r="X217" s="118" t="s">
        <v>39</v>
      </c>
      <c r="Y217" s="118" t="s">
        <v>40</v>
      </c>
      <c r="Z217" s="118" t="s">
        <v>41</v>
      </c>
      <c r="AA217" s="8"/>
    </row>
    <row r="218" spans="1:27">
      <c r="A218" s="104" t="s">
        <v>148</v>
      </c>
      <c r="B218" s="104" t="s">
        <v>76</v>
      </c>
      <c r="C218" s="106">
        <v>8.9836660617059888E-2</v>
      </c>
      <c r="D218" s="107">
        <v>4.9476688867745006E-2</v>
      </c>
      <c r="E218" s="107">
        <v>3.3848417954378221E-2</v>
      </c>
      <c r="F218" s="107">
        <v>2.7501909854851032E-2</v>
      </c>
      <c r="G218" s="106">
        <v>5.9241706161137442E-2</v>
      </c>
      <c r="H218" s="107">
        <v>3.6260375709916998E-2</v>
      </c>
      <c r="I218" s="106">
        <v>3.2490974729241874E-2</v>
      </c>
      <c r="J218" s="107">
        <v>5.1306413301662711E-2</v>
      </c>
      <c r="K218" s="107">
        <v>5.531385954008701E-2</v>
      </c>
      <c r="L218" s="106">
        <v>3.927729772191673E-2</v>
      </c>
      <c r="M218" s="107">
        <v>5.8700209643605873E-2</v>
      </c>
      <c r="N218" s="107">
        <v>0.10285714285714284</v>
      </c>
      <c r="O218" s="106">
        <v>1.1764705882352941E-2</v>
      </c>
      <c r="P218" s="107">
        <v>5.185185185185185E-2</v>
      </c>
      <c r="Q218" s="107">
        <v>5.235602094240838E-3</v>
      </c>
      <c r="R218" s="107">
        <v>5.405405405405405E-2</v>
      </c>
      <c r="S218" s="106">
        <v>7.0351758793969849E-2</v>
      </c>
      <c r="T218" s="107">
        <v>7.6190476190476197E-2</v>
      </c>
      <c r="U218" s="106">
        <v>8.8111888111888123E-2</v>
      </c>
      <c r="V218" s="107">
        <v>3.5019455252918288E-2</v>
      </c>
      <c r="W218" s="107">
        <v>3.7151702786377708E-2</v>
      </c>
      <c r="X218" s="106">
        <v>5.21978021978022E-2</v>
      </c>
      <c r="Y218" s="107">
        <v>1.6666666666666666E-2</v>
      </c>
      <c r="Z218" s="107">
        <v>3.3513513513513511E-2</v>
      </c>
      <c r="AA218" s="8"/>
    </row>
    <row r="219" spans="1:27">
      <c r="A219" s="108"/>
      <c r="B219" s="108" t="s">
        <v>77</v>
      </c>
      <c r="C219" s="110">
        <v>0.20417422867513613</v>
      </c>
      <c r="D219" s="111">
        <v>0.12464319695528069</v>
      </c>
      <c r="E219" s="111">
        <v>0.10228108903605593</v>
      </c>
      <c r="F219" s="111">
        <v>7.1046600458365167E-2</v>
      </c>
      <c r="G219" s="110">
        <v>0.1141390205371248</v>
      </c>
      <c r="H219" s="111">
        <v>0.13106159895150721</v>
      </c>
      <c r="I219" s="110">
        <v>9.2960288808664263E-2</v>
      </c>
      <c r="J219" s="111">
        <v>0.13016627078384799</v>
      </c>
      <c r="K219" s="111">
        <v>0.13175885643256682</v>
      </c>
      <c r="L219" s="110">
        <v>0.11573710395391464</v>
      </c>
      <c r="M219" s="111">
        <v>0.10482180293501048</v>
      </c>
      <c r="N219" s="111">
        <v>0.18476190476190479</v>
      </c>
      <c r="O219" s="110">
        <v>8.2352941176470573E-2</v>
      </c>
      <c r="P219" s="111">
        <v>0.12592592592592591</v>
      </c>
      <c r="Q219" s="111">
        <v>9.4240837696335081E-2</v>
      </c>
      <c r="R219" s="111">
        <v>0.11993243243243241</v>
      </c>
      <c r="S219" s="110">
        <v>0.15075376884422109</v>
      </c>
      <c r="T219" s="111">
        <v>0.12698412698412698</v>
      </c>
      <c r="U219" s="110">
        <v>9.2307692307692313E-2</v>
      </c>
      <c r="V219" s="111">
        <v>0.14137483787289234</v>
      </c>
      <c r="W219" s="111">
        <v>0.13312693498452013</v>
      </c>
      <c r="X219" s="110">
        <v>0.13736263736263737</v>
      </c>
      <c r="Y219" s="111">
        <v>0.10833333333333334</v>
      </c>
      <c r="Z219" s="111">
        <v>0.1264864864864865</v>
      </c>
      <c r="AA219" s="8"/>
    </row>
    <row r="220" spans="1:27">
      <c r="A220" s="108"/>
      <c r="B220" s="108" t="s">
        <v>78</v>
      </c>
      <c r="C220" s="110">
        <v>0.33484573502722326</v>
      </c>
      <c r="D220" s="111">
        <v>0.27307326355851569</v>
      </c>
      <c r="E220" s="111">
        <v>0.27740986019131714</v>
      </c>
      <c r="F220" s="111">
        <v>0.33155080213903743</v>
      </c>
      <c r="G220" s="110">
        <v>0.29462875197472355</v>
      </c>
      <c r="H220" s="111">
        <v>0.3149847094801223</v>
      </c>
      <c r="I220" s="110">
        <v>0.33032490974729245</v>
      </c>
      <c r="J220" s="111">
        <v>0.31543942992874108</v>
      </c>
      <c r="K220" s="111">
        <v>0.27159726538222501</v>
      </c>
      <c r="L220" s="110">
        <v>0.30348258706467662</v>
      </c>
      <c r="M220" s="111">
        <v>0.33123689727463312</v>
      </c>
      <c r="N220" s="111">
        <v>0.28761904761904761</v>
      </c>
      <c r="O220" s="110">
        <v>0.28823529411764703</v>
      </c>
      <c r="P220" s="111">
        <v>0.25925925925925924</v>
      </c>
      <c r="Q220" s="111">
        <v>0.29842931937172773</v>
      </c>
      <c r="R220" s="111">
        <v>0.2466216216216216</v>
      </c>
      <c r="S220" s="110">
        <v>0.32160804020100497</v>
      </c>
      <c r="T220" s="111">
        <v>0.21269841269841269</v>
      </c>
      <c r="U220" s="110">
        <v>0.26433566433566436</v>
      </c>
      <c r="V220" s="111">
        <v>0.31387808041504539</v>
      </c>
      <c r="W220" s="111">
        <v>0.31578947368421051</v>
      </c>
      <c r="X220" s="110">
        <v>0.36538461538461531</v>
      </c>
      <c r="Y220" s="111">
        <v>0.3</v>
      </c>
      <c r="Z220" s="111">
        <v>0.37513513513513513</v>
      </c>
      <c r="AA220" s="8"/>
    </row>
    <row r="221" spans="1:27">
      <c r="A221" s="108"/>
      <c r="B221" s="109" t="s">
        <v>79</v>
      </c>
      <c r="C221" s="110">
        <v>0.33393829401088931</v>
      </c>
      <c r="D221" s="111">
        <v>0.4814462416745956</v>
      </c>
      <c r="E221" s="111">
        <v>0.49963208241353935</v>
      </c>
      <c r="F221" s="111">
        <v>0.45454545454545453</v>
      </c>
      <c r="G221" s="110">
        <v>0.45418641390205372</v>
      </c>
      <c r="H221" s="111">
        <v>0.43512450851900392</v>
      </c>
      <c r="I221" s="110">
        <v>0.45397111913357402</v>
      </c>
      <c r="J221" s="111">
        <v>0.43372921615201898</v>
      </c>
      <c r="K221" s="111">
        <v>0.45431945307644495</v>
      </c>
      <c r="L221" s="110">
        <v>0.45587850222571352</v>
      </c>
      <c r="M221" s="111">
        <v>0.41928721174004191</v>
      </c>
      <c r="N221" s="111">
        <v>0.39238095238095239</v>
      </c>
      <c r="O221" s="110">
        <v>0.54117647058823526</v>
      </c>
      <c r="P221" s="111">
        <v>0.45925925925925926</v>
      </c>
      <c r="Q221" s="111">
        <v>0.50785340314136129</v>
      </c>
      <c r="R221" s="111">
        <v>0.5</v>
      </c>
      <c r="S221" s="110">
        <v>0.38693467336683418</v>
      </c>
      <c r="T221" s="111">
        <v>0.50158730158730158</v>
      </c>
      <c r="U221" s="110">
        <v>0.44755244755244755</v>
      </c>
      <c r="V221" s="111">
        <v>0.46303501945525288</v>
      </c>
      <c r="W221" s="111">
        <v>0.36842105263157893</v>
      </c>
      <c r="X221" s="110">
        <v>0.39560439560439564</v>
      </c>
      <c r="Y221" s="111">
        <v>0.51666666666666672</v>
      </c>
      <c r="Z221" s="111">
        <v>0.39243243243243242</v>
      </c>
      <c r="AA221" s="8"/>
    </row>
    <row r="222" spans="1:27">
      <c r="A222" s="108"/>
      <c r="B222" s="109" t="s">
        <v>80</v>
      </c>
      <c r="C222" s="106">
        <v>3.720508166969147E-2</v>
      </c>
      <c r="D222" s="107">
        <v>7.1360608943862994E-2</v>
      </c>
      <c r="E222" s="107">
        <v>8.6828550404709326E-2</v>
      </c>
      <c r="F222" s="107">
        <v>0.11535523300229182</v>
      </c>
      <c r="G222" s="106">
        <v>7.7804107424960509E-2</v>
      </c>
      <c r="H222" s="107">
        <v>8.2568807339449546E-2</v>
      </c>
      <c r="I222" s="106">
        <v>9.0252707581227443E-2</v>
      </c>
      <c r="J222" s="107">
        <v>6.9358669833729222E-2</v>
      </c>
      <c r="K222" s="107">
        <v>8.7010565568676201E-2</v>
      </c>
      <c r="L222" s="106">
        <v>8.5624509033778468E-2</v>
      </c>
      <c r="M222" s="107">
        <v>8.5953878406708595E-2</v>
      </c>
      <c r="N222" s="107">
        <v>3.2380952380952378E-2</v>
      </c>
      <c r="O222" s="106">
        <v>7.6470588235294124E-2</v>
      </c>
      <c r="P222" s="107">
        <v>0.1037037037037037</v>
      </c>
      <c r="Q222" s="107">
        <v>9.4240837696335081E-2</v>
      </c>
      <c r="R222" s="107">
        <v>7.9391891891891886E-2</v>
      </c>
      <c r="S222" s="106">
        <v>7.0351758793969849E-2</v>
      </c>
      <c r="T222" s="107">
        <v>8.2539682539682524E-2</v>
      </c>
      <c r="U222" s="106">
        <v>0.1076923076923077</v>
      </c>
      <c r="V222" s="107">
        <v>4.6692607003891051E-2</v>
      </c>
      <c r="W222" s="107">
        <v>0.14551083591331268</v>
      </c>
      <c r="X222" s="106">
        <v>4.9450549450549455E-2</v>
      </c>
      <c r="Y222" s="107">
        <v>5.8333333333333327E-2</v>
      </c>
      <c r="Z222" s="107">
        <v>7.2432432432432428E-2</v>
      </c>
      <c r="AA222" s="8"/>
    </row>
    <row r="223" spans="1:27">
      <c r="A223" s="112" t="s">
        <v>16</v>
      </c>
      <c r="B223" s="112"/>
      <c r="C223" s="113">
        <v>1</v>
      </c>
      <c r="D223" s="114">
        <v>1</v>
      </c>
      <c r="E223" s="114">
        <v>1</v>
      </c>
      <c r="F223" s="114">
        <v>1</v>
      </c>
      <c r="G223" s="113">
        <v>1</v>
      </c>
      <c r="H223" s="114">
        <v>1</v>
      </c>
      <c r="I223" s="113">
        <v>1</v>
      </c>
      <c r="J223" s="114">
        <v>1</v>
      </c>
      <c r="K223" s="114">
        <v>1</v>
      </c>
      <c r="L223" s="113">
        <v>1</v>
      </c>
      <c r="M223" s="114">
        <v>1</v>
      </c>
      <c r="N223" s="114">
        <v>1</v>
      </c>
      <c r="O223" s="113">
        <v>1</v>
      </c>
      <c r="P223" s="114">
        <v>1</v>
      </c>
      <c r="Q223" s="114">
        <v>1</v>
      </c>
      <c r="R223" s="114">
        <v>1</v>
      </c>
      <c r="S223" s="114">
        <v>1</v>
      </c>
      <c r="T223" s="114">
        <v>1</v>
      </c>
      <c r="U223" s="114">
        <v>1</v>
      </c>
      <c r="V223" s="114">
        <v>1</v>
      </c>
      <c r="W223" s="114">
        <v>1</v>
      </c>
      <c r="X223" s="114">
        <v>1</v>
      </c>
      <c r="Y223" s="114">
        <v>1</v>
      </c>
      <c r="Z223" s="114">
        <v>1</v>
      </c>
      <c r="AA223" s="8"/>
    </row>
    <row r="224" spans="1:27">
      <c r="A224" s="8"/>
      <c r="B224" s="8"/>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8"/>
    </row>
    <row r="225" spans="1:27">
      <c r="A225" s="9" t="s">
        <v>251</v>
      </c>
      <c r="B225" s="9"/>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8"/>
    </row>
    <row r="226" spans="1:27">
      <c r="A226" s="96" t="s">
        <v>8</v>
      </c>
      <c r="B226" s="96"/>
      <c r="C226" s="115" t="s">
        <v>7</v>
      </c>
      <c r="D226" s="116"/>
      <c r="E226" s="116"/>
      <c r="F226" s="116"/>
      <c r="G226" s="115" t="s">
        <v>17</v>
      </c>
      <c r="H226" s="116"/>
      <c r="I226" s="115" t="s">
        <v>20</v>
      </c>
      <c r="J226" s="116"/>
      <c r="K226" s="116"/>
      <c r="L226" s="115" t="s">
        <v>24</v>
      </c>
      <c r="M226" s="116"/>
      <c r="N226" s="116"/>
      <c r="O226" s="115" t="s">
        <v>29</v>
      </c>
      <c r="P226" s="116"/>
      <c r="Q226" s="116"/>
      <c r="R226" s="116"/>
      <c r="S226" s="116"/>
      <c r="T226" s="116"/>
      <c r="U226" s="116"/>
      <c r="V226" s="116"/>
      <c r="W226" s="116"/>
      <c r="X226" s="116"/>
      <c r="Y226" s="116"/>
      <c r="Z226" s="116"/>
      <c r="AA226" s="8"/>
    </row>
    <row r="227" spans="1:27">
      <c r="A227" s="99"/>
      <c r="B227" s="99"/>
      <c r="C227" s="119" t="s">
        <v>12</v>
      </c>
      <c r="D227" s="120" t="s">
        <v>13</v>
      </c>
      <c r="E227" s="120" t="s">
        <v>14</v>
      </c>
      <c r="F227" s="120" t="s">
        <v>15</v>
      </c>
      <c r="G227" s="117" t="s">
        <v>18</v>
      </c>
      <c r="H227" s="118" t="s">
        <v>19</v>
      </c>
      <c r="I227" s="102" t="s">
        <v>21</v>
      </c>
      <c r="J227" s="103" t="s">
        <v>22</v>
      </c>
      <c r="K227" s="103" t="s">
        <v>23</v>
      </c>
      <c r="L227" s="102" t="s">
        <v>25</v>
      </c>
      <c r="M227" s="103" t="s">
        <v>27</v>
      </c>
      <c r="N227" s="103" t="s">
        <v>28</v>
      </c>
      <c r="O227" s="117" t="s">
        <v>30</v>
      </c>
      <c r="P227" s="118" t="s">
        <v>31</v>
      </c>
      <c r="Q227" s="118" t="s">
        <v>32</v>
      </c>
      <c r="R227" s="118" t="s">
        <v>33</v>
      </c>
      <c r="S227" s="118" t="s">
        <v>34</v>
      </c>
      <c r="T227" s="118" t="s">
        <v>35</v>
      </c>
      <c r="U227" s="118" t="s">
        <v>36</v>
      </c>
      <c r="V227" s="118" t="s">
        <v>37</v>
      </c>
      <c r="W227" s="118" t="s">
        <v>38</v>
      </c>
      <c r="X227" s="118" t="s">
        <v>39</v>
      </c>
      <c r="Y227" s="118" t="s">
        <v>40</v>
      </c>
      <c r="Z227" s="118" t="s">
        <v>41</v>
      </c>
      <c r="AA227" s="8"/>
    </row>
    <row r="228" spans="1:27">
      <c r="A228" s="104" t="s">
        <v>149</v>
      </c>
      <c r="B228" s="104" t="s">
        <v>76</v>
      </c>
      <c r="C228" s="106">
        <v>8.1908190819081905E-2</v>
      </c>
      <c r="D228" s="107">
        <v>6.3567362428842505E-2</v>
      </c>
      <c r="E228" s="107">
        <v>4.2772861356932153E-2</v>
      </c>
      <c r="F228" s="107">
        <v>2.9029793735676088E-2</v>
      </c>
      <c r="G228" s="106">
        <v>6.2672447772960188E-2</v>
      </c>
      <c r="H228" s="107">
        <v>4.1394335511982572E-2</v>
      </c>
      <c r="I228" s="106">
        <v>3.8914027149321267E-2</v>
      </c>
      <c r="J228" s="107">
        <v>4.9645390070921988E-2</v>
      </c>
      <c r="K228" s="107">
        <v>6.5756823821339946E-2</v>
      </c>
      <c r="L228" s="106">
        <v>4.6226168712457563E-2</v>
      </c>
      <c r="M228" s="107">
        <v>3.7656903765690378E-2</v>
      </c>
      <c r="N228" s="107">
        <v>0.11047619047619048</v>
      </c>
      <c r="O228" s="106">
        <v>1.7751479289940829E-2</v>
      </c>
      <c r="P228" s="107">
        <v>8.9552238805970144E-2</v>
      </c>
      <c r="Q228" s="107">
        <v>2.1052631578947368E-2</v>
      </c>
      <c r="R228" s="107">
        <v>6.3758389261744972E-2</v>
      </c>
      <c r="S228" s="106">
        <v>9.0452261306532666E-2</v>
      </c>
      <c r="T228" s="107">
        <v>6.3694267515923567E-2</v>
      </c>
      <c r="U228" s="106">
        <v>5.9888579387186634E-2</v>
      </c>
      <c r="V228" s="107">
        <v>4.2580645161290322E-2</v>
      </c>
      <c r="W228" s="107">
        <v>3.1152647975077882E-2</v>
      </c>
      <c r="X228" s="106">
        <v>6.3013698630136991E-2</v>
      </c>
      <c r="Y228" s="107">
        <v>2.4590163934426229E-2</v>
      </c>
      <c r="Z228" s="107">
        <v>5.0646551724137928E-2</v>
      </c>
      <c r="AA228" s="8"/>
    </row>
    <row r="229" spans="1:27">
      <c r="A229" s="108"/>
      <c r="B229" s="108" t="s">
        <v>77</v>
      </c>
      <c r="C229" s="110">
        <v>0.16381638163816381</v>
      </c>
      <c r="D229" s="111">
        <v>0.1442125237191651</v>
      </c>
      <c r="E229" s="111">
        <v>0.11578171091445427</v>
      </c>
      <c r="F229" s="111">
        <v>8.4033613445378158E-2</v>
      </c>
      <c r="G229" s="110">
        <v>0.12889239258967283</v>
      </c>
      <c r="H229" s="111">
        <v>0.11982570806100218</v>
      </c>
      <c r="I229" s="110">
        <v>0.12669683257918551</v>
      </c>
      <c r="J229" s="111">
        <v>0.13049645390070921</v>
      </c>
      <c r="K229" s="111">
        <v>0.11538461538461538</v>
      </c>
      <c r="L229" s="110">
        <v>0.12562026638809087</v>
      </c>
      <c r="M229" s="111">
        <v>0.14435146443514643</v>
      </c>
      <c r="N229" s="111">
        <v>0.10095238095238095</v>
      </c>
      <c r="O229" s="110">
        <v>0.12426035502958581</v>
      </c>
      <c r="P229" s="111">
        <v>9.7014925373134331E-2</v>
      </c>
      <c r="Q229" s="111">
        <v>7.8947368421052627E-2</v>
      </c>
      <c r="R229" s="111">
        <v>0.12416107382550337</v>
      </c>
      <c r="S229" s="110">
        <v>9.0452261306532666E-2</v>
      </c>
      <c r="T229" s="111">
        <v>0.16560509554140126</v>
      </c>
      <c r="U229" s="110">
        <v>0.12395543175487464</v>
      </c>
      <c r="V229" s="111">
        <v>0.12129032258064516</v>
      </c>
      <c r="W229" s="111">
        <v>0.1059190031152648</v>
      </c>
      <c r="X229" s="110">
        <v>0.16712328767123288</v>
      </c>
      <c r="Y229" s="111">
        <v>0.13934426229508196</v>
      </c>
      <c r="Z229" s="111">
        <v>0.12176724137931033</v>
      </c>
      <c r="AA229" s="8"/>
    </row>
    <row r="230" spans="1:27">
      <c r="A230" s="108"/>
      <c r="B230" s="109" t="s">
        <v>78</v>
      </c>
      <c r="C230" s="110">
        <v>0.26372637263726373</v>
      </c>
      <c r="D230" s="111">
        <v>0.28652751423149903</v>
      </c>
      <c r="E230" s="111">
        <v>0.3635693215339233</v>
      </c>
      <c r="F230" s="111">
        <v>0.40718105423987777</v>
      </c>
      <c r="G230" s="110">
        <v>0.32676389436342135</v>
      </c>
      <c r="H230" s="111">
        <v>0.34553376906318084</v>
      </c>
      <c r="I230" s="110">
        <v>0.37737556561085972</v>
      </c>
      <c r="J230" s="111">
        <v>0.34562647754137116</v>
      </c>
      <c r="K230" s="111">
        <v>0.29342431761786603</v>
      </c>
      <c r="L230" s="110">
        <v>0.34290937581614001</v>
      </c>
      <c r="M230" s="111">
        <v>0.31799163179916318</v>
      </c>
      <c r="N230" s="111">
        <v>0.29714285714285715</v>
      </c>
      <c r="O230" s="110">
        <v>0.30769230769230771</v>
      </c>
      <c r="P230" s="111">
        <v>0.38805970149253732</v>
      </c>
      <c r="Q230" s="111">
        <v>0.41052631578947368</v>
      </c>
      <c r="R230" s="111">
        <v>0.33053691275167785</v>
      </c>
      <c r="S230" s="110">
        <v>0.35678391959798994</v>
      </c>
      <c r="T230" s="111">
        <v>0.28343949044585987</v>
      </c>
      <c r="U230" s="110">
        <v>0.27158774373259054</v>
      </c>
      <c r="V230" s="111">
        <v>0.35870967741935478</v>
      </c>
      <c r="W230" s="111">
        <v>0.30218068535825543</v>
      </c>
      <c r="X230" s="110">
        <v>0.31780821917808222</v>
      </c>
      <c r="Y230" s="111">
        <v>0.4344262295081967</v>
      </c>
      <c r="Z230" s="111">
        <v>0.36961206896551724</v>
      </c>
      <c r="AA230" s="8"/>
    </row>
    <row r="231" spans="1:27">
      <c r="A231" s="108"/>
      <c r="B231" s="109" t="s">
        <v>79</v>
      </c>
      <c r="C231" s="110">
        <v>0.4356435643564357</v>
      </c>
      <c r="D231" s="111">
        <v>0.4563567362428842</v>
      </c>
      <c r="E231" s="111">
        <v>0.43362831858407075</v>
      </c>
      <c r="F231" s="111">
        <v>0.42169595110771579</v>
      </c>
      <c r="G231" s="110">
        <v>0.42924714229404803</v>
      </c>
      <c r="H231" s="111">
        <v>0.44270152505446625</v>
      </c>
      <c r="I231" s="110">
        <v>0.40180995475113124</v>
      </c>
      <c r="J231" s="111">
        <v>0.42222222222222222</v>
      </c>
      <c r="K231" s="111">
        <v>0.47642679900744417</v>
      </c>
      <c r="L231" s="110">
        <v>0.43196657090624185</v>
      </c>
      <c r="M231" s="111">
        <v>0.44769874476987448</v>
      </c>
      <c r="N231" s="111">
        <v>0.4514285714285714</v>
      </c>
      <c r="O231" s="110">
        <v>0.51479289940828399</v>
      </c>
      <c r="P231" s="111">
        <v>0.38805970149253732</v>
      </c>
      <c r="Q231" s="111">
        <v>0.45263157894736844</v>
      </c>
      <c r="R231" s="111">
        <v>0.43959731543624159</v>
      </c>
      <c r="S231" s="110">
        <v>0.42211055276381904</v>
      </c>
      <c r="T231" s="111">
        <v>0.41082802547770703</v>
      </c>
      <c r="U231" s="110">
        <v>0.49025069637883006</v>
      </c>
      <c r="V231" s="111">
        <v>0.4258064516129032</v>
      </c>
      <c r="W231" s="111">
        <v>0.46105919003115259</v>
      </c>
      <c r="X231" s="110">
        <v>0.40821917808219177</v>
      </c>
      <c r="Y231" s="111">
        <v>0.34426229508196721</v>
      </c>
      <c r="Z231" s="111">
        <v>0.41487068965517243</v>
      </c>
      <c r="AA231" s="8"/>
    </row>
    <row r="232" spans="1:27">
      <c r="A232" s="108"/>
      <c r="B232" s="109" t="s">
        <v>80</v>
      </c>
      <c r="C232" s="106">
        <v>5.4905490549054907E-2</v>
      </c>
      <c r="D232" s="107">
        <v>4.9335863377609111E-2</v>
      </c>
      <c r="E232" s="107">
        <v>4.4247787610619468E-2</v>
      </c>
      <c r="F232" s="107">
        <v>5.8059587471352175E-2</v>
      </c>
      <c r="G232" s="106">
        <v>5.2424122979897521E-2</v>
      </c>
      <c r="H232" s="107">
        <v>5.0544662309368195E-2</v>
      </c>
      <c r="I232" s="106">
        <v>5.5203619909502261E-2</v>
      </c>
      <c r="J232" s="107">
        <v>5.2009456264775406E-2</v>
      </c>
      <c r="K232" s="107">
        <v>4.9007444168734489E-2</v>
      </c>
      <c r="L232" s="106">
        <v>5.3277618177069733E-2</v>
      </c>
      <c r="M232" s="107">
        <v>5.2301255230125514E-2</v>
      </c>
      <c r="N232" s="107">
        <v>0.04</v>
      </c>
      <c r="O232" s="106">
        <v>3.5502958579881658E-2</v>
      </c>
      <c r="P232" s="107">
        <v>3.7313432835820892E-2</v>
      </c>
      <c r="Q232" s="107">
        <v>3.6842105263157891E-2</v>
      </c>
      <c r="R232" s="107">
        <v>4.1946308724832217E-2</v>
      </c>
      <c r="S232" s="106">
        <v>4.0201005025125622E-2</v>
      </c>
      <c r="T232" s="107">
        <v>7.6433121019108277E-2</v>
      </c>
      <c r="U232" s="106">
        <v>5.4317548746518104E-2</v>
      </c>
      <c r="V232" s="107">
        <v>5.1612903225806452E-2</v>
      </c>
      <c r="W232" s="107">
        <v>9.9688473520249218E-2</v>
      </c>
      <c r="X232" s="106">
        <v>4.3835616438356165E-2</v>
      </c>
      <c r="Y232" s="107">
        <v>5.7377049180327863E-2</v>
      </c>
      <c r="Z232" s="107">
        <v>4.3103448275862072E-2</v>
      </c>
      <c r="AA232" s="8"/>
    </row>
    <row r="233" spans="1:27">
      <c r="A233" s="112" t="s">
        <v>16</v>
      </c>
      <c r="B233" s="112"/>
      <c r="C233" s="113">
        <v>1</v>
      </c>
      <c r="D233" s="114">
        <v>1</v>
      </c>
      <c r="E233" s="114">
        <v>1</v>
      </c>
      <c r="F233" s="114">
        <v>1</v>
      </c>
      <c r="G233" s="113">
        <v>1</v>
      </c>
      <c r="H233" s="114">
        <v>1</v>
      </c>
      <c r="I233" s="113">
        <v>1</v>
      </c>
      <c r="J233" s="114">
        <v>1</v>
      </c>
      <c r="K233" s="114">
        <v>1</v>
      </c>
      <c r="L233" s="113">
        <v>1</v>
      </c>
      <c r="M233" s="114">
        <v>1</v>
      </c>
      <c r="N233" s="114">
        <v>1</v>
      </c>
      <c r="O233" s="113">
        <v>1</v>
      </c>
      <c r="P233" s="114">
        <v>1</v>
      </c>
      <c r="Q233" s="114">
        <v>1</v>
      </c>
      <c r="R233" s="114">
        <v>1</v>
      </c>
      <c r="S233" s="114">
        <v>1</v>
      </c>
      <c r="T233" s="114">
        <v>1</v>
      </c>
      <c r="U233" s="114">
        <v>1</v>
      </c>
      <c r="V233" s="114">
        <v>1</v>
      </c>
      <c r="W233" s="114">
        <v>1</v>
      </c>
      <c r="X233" s="114">
        <v>1</v>
      </c>
      <c r="Y233" s="114">
        <v>1</v>
      </c>
      <c r="Z233" s="114">
        <v>1</v>
      </c>
      <c r="AA233" s="8"/>
    </row>
    <row r="234" spans="1:27">
      <c r="A234" s="8"/>
      <c r="B234" s="8"/>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8"/>
    </row>
    <row r="235" spans="1:27">
      <c r="A235" s="9" t="s">
        <v>252</v>
      </c>
      <c r="B235" s="9"/>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8"/>
    </row>
    <row r="236" spans="1:27">
      <c r="A236" s="96" t="s">
        <v>8</v>
      </c>
      <c r="B236" s="96"/>
      <c r="C236" s="115" t="s">
        <v>7</v>
      </c>
      <c r="D236" s="116"/>
      <c r="E236" s="116"/>
      <c r="F236" s="116"/>
      <c r="G236" s="115" t="s">
        <v>17</v>
      </c>
      <c r="H236" s="116"/>
      <c r="I236" s="115" t="s">
        <v>20</v>
      </c>
      <c r="J236" s="116"/>
      <c r="K236" s="116"/>
      <c r="L236" s="115" t="s">
        <v>24</v>
      </c>
      <c r="M236" s="116"/>
      <c r="N236" s="116"/>
      <c r="O236" s="115" t="s">
        <v>29</v>
      </c>
      <c r="P236" s="116"/>
      <c r="Q236" s="116"/>
      <c r="R236" s="116"/>
      <c r="S236" s="116"/>
      <c r="T236" s="116"/>
      <c r="U236" s="116"/>
      <c r="V236" s="116"/>
      <c r="W236" s="116"/>
      <c r="X236" s="116"/>
      <c r="Y236" s="116"/>
      <c r="Z236" s="116"/>
      <c r="AA236" s="8"/>
    </row>
    <row r="237" spans="1:27">
      <c r="A237" s="99"/>
      <c r="B237" s="99"/>
      <c r="C237" s="119" t="s">
        <v>12</v>
      </c>
      <c r="D237" s="120" t="s">
        <v>13</v>
      </c>
      <c r="E237" s="120" t="s">
        <v>14</v>
      </c>
      <c r="F237" s="120" t="s">
        <v>15</v>
      </c>
      <c r="G237" s="117" t="s">
        <v>18</v>
      </c>
      <c r="H237" s="118" t="s">
        <v>19</v>
      </c>
      <c r="I237" s="102" t="s">
        <v>21</v>
      </c>
      <c r="J237" s="103" t="s">
        <v>22</v>
      </c>
      <c r="K237" s="103" t="s">
        <v>23</v>
      </c>
      <c r="L237" s="102" t="s">
        <v>25</v>
      </c>
      <c r="M237" s="103" t="s">
        <v>27</v>
      </c>
      <c r="N237" s="103" t="s">
        <v>28</v>
      </c>
      <c r="O237" s="117" t="s">
        <v>30</v>
      </c>
      <c r="P237" s="118" t="s">
        <v>31</v>
      </c>
      <c r="Q237" s="118" t="s">
        <v>32</v>
      </c>
      <c r="R237" s="118" t="s">
        <v>33</v>
      </c>
      <c r="S237" s="118" t="s">
        <v>34</v>
      </c>
      <c r="T237" s="118" t="s">
        <v>35</v>
      </c>
      <c r="U237" s="118" t="s">
        <v>36</v>
      </c>
      <c r="V237" s="118" t="s">
        <v>37</v>
      </c>
      <c r="W237" s="118" t="s">
        <v>38</v>
      </c>
      <c r="X237" s="118" t="s">
        <v>39</v>
      </c>
      <c r="Y237" s="118" t="s">
        <v>40</v>
      </c>
      <c r="Z237" s="118" t="s">
        <v>41</v>
      </c>
      <c r="AA237" s="8"/>
    </row>
    <row r="238" spans="1:27">
      <c r="A238" s="104" t="s">
        <v>150</v>
      </c>
      <c r="B238" s="104" t="s">
        <v>76</v>
      </c>
      <c r="C238" s="106">
        <v>5.0450450450450449E-2</v>
      </c>
      <c r="D238" s="107">
        <v>5.8206106870229007E-2</v>
      </c>
      <c r="E238" s="107">
        <v>3.9735099337748346E-2</v>
      </c>
      <c r="F238" s="107">
        <v>2.6923076923076925E-2</v>
      </c>
      <c r="G238" s="106">
        <v>5.7289608850256822E-2</v>
      </c>
      <c r="H238" s="107">
        <v>2.7121609798775152E-2</v>
      </c>
      <c r="I238" s="106">
        <v>3.4639927073837742E-2</v>
      </c>
      <c r="J238" s="107">
        <v>3.5933806146572107E-2</v>
      </c>
      <c r="K238" s="107">
        <v>5.7980049875311718E-2</v>
      </c>
      <c r="L238" s="106">
        <v>3.8199895342752484E-2</v>
      </c>
      <c r="M238" s="107">
        <v>5.0955414012738863E-2</v>
      </c>
      <c r="N238" s="107">
        <v>7.047619047619047E-2</v>
      </c>
      <c r="O238" s="106"/>
      <c r="P238" s="107">
        <v>5.185185185185185E-2</v>
      </c>
      <c r="Q238" s="107">
        <v>2.0942408376963352E-2</v>
      </c>
      <c r="R238" s="107">
        <v>4.3697478991596636E-2</v>
      </c>
      <c r="S238" s="106">
        <v>0.04</v>
      </c>
      <c r="T238" s="107">
        <v>5.7142857142857141E-2</v>
      </c>
      <c r="U238" s="106">
        <v>4.9504950495049507E-2</v>
      </c>
      <c r="V238" s="107">
        <v>2.8460543337645538E-2</v>
      </c>
      <c r="W238" s="107">
        <v>3.0581039755351681E-2</v>
      </c>
      <c r="X238" s="106">
        <v>6.5934065934065936E-2</v>
      </c>
      <c r="Y238" s="107">
        <v>1.6393442622950821E-2</v>
      </c>
      <c r="Z238" s="107">
        <v>5.5075593952483806E-2</v>
      </c>
      <c r="AA238" s="8"/>
    </row>
    <row r="239" spans="1:27">
      <c r="A239" s="108"/>
      <c r="B239" s="109" t="s">
        <v>77</v>
      </c>
      <c r="C239" s="110">
        <v>0.15855855855855855</v>
      </c>
      <c r="D239" s="111">
        <v>0.14408396946564886</v>
      </c>
      <c r="E239" s="111">
        <v>0.10963944076526858</v>
      </c>
      <c r="F239" s="111">
        <v>8.6923076923076922E-2</v>
      </c>
      <c r="G239" s="110">
        <v>0.12919794547609639</v>
      </c>
      <c r="H239" s="111">
        <v>0.1141732283464567</v>
      </c>
      <c r="I239" s="110">
        <v>0.10665451230628988</v>
      </c>
      <c r="J239" s="111">
        <v>0.11962174940898346</v>
      </c>
      <c r="K239" s="111">
        <v>0.13653366583541146</v>
      </c>
      <c r="L239" s="110">
        <v>0.11773940345368918</v>
      </c>
      <c r="M239" s="111">
        <v>0.13588110403397027</v>
      </c>
      <c r="N239" s="111">
        <v>0.14285714285714285</v>
      </c>
      <c r="O239" s="110">
        <v>5.3571428571428568E-2</v>
      </c>
      <c r="P239" s="111">
        <v>0.1111111111111111</v>
      </c>
      <c r="Q239" s="111">
        <v>7.3298429319371722E-2</v>
      </c>
      <c r="R239" s="111">
        <v>9.9159663865546227E-2</v>
      </c>
      <c r="S239" s="110">
        <v>7.0000000000000007E-2</v>
      </c>
      <c r="T239" s="111">
        <v>0.12698412698412698</v>
      </c>
      <c r="U239" s="110">
        <v>9.3352192362093356E-2</v>
      </c>
      <c r="V239" s="111">
        <v>0.13971539456662355</v>
      </c>
      <c r="W239" s="111">
        <v>0.12538226299694188</v>
      </c>
      <c r="X239" s="110">
        <v>0.19780219780219782</v>
      </c>
      <c r="Y239" s="111">
        <v>4.9180327868852458E-2</v>
      </c>
      <c r="Z239" s="111">
        <v>0.15874730021598271</v>
      </c>
      <c r="AA239" s="8"/>
    </row>
    <row r="240" spans="1:27">
      <c r="A240" s="108"/>
      <c r="B240" s="109" t="s">
        <v>78</v>
      </c>
      <c r="C240" s="110">
        <v>0.29549549549549547</v>
      </c>
      <c r="D240" s="111">
        <v>0.31870229007633588</v>
      </c>
      <c r="E240" s="111">
        <v>0.35908756438557765</v>
      </c>
      <c r="F240" s="111">
        <v>0.39307692307692305</v>
      </c>
      <c r="G240" s="110">
        <v>0.33939154484393519</v>
      </c>
      <c r="H240" s="111">
        <v>0.35126859142607175</v>
      </c>
      <c r="I240" s="110">
        <v>0.37830446672743845</v>
      </c>
      <c r="J240" s="111">
        <v>0.34988179669030733</v>
      </c>
      <c r="K240" s="111">
        <v>0.31546134663341646</v>
      </c>
      <c r="L240" s="110">
        <v>0.34458398744113028</v>
      </c>
      <c r="M240" s="111">
        <v>0.31847133757961782</v>
      </c>
      <c r="N240" s="111">
        <v>0.37142857142857144</v>
      </c>
      <c r="O240" s="110">
        <v>0.27976190476190477</v>
      </c>
      <c r="P240" s="111">
        <v>0.42222222222222222</v>
      </c>
      <c r="Q240" s="111">
        <v>0.30890052356020942</v>
      </c>
      <c r="R240" s="111">
        <v>0.37983193277310923</v>
      </c>
      <c r="S240" s="110">
        <v>0.35</v>
      </c>
      <c r="T240" s="111">
        <v>0.24444444444444444</v>
      </c>
      <c r="U240" s="110">
        <v>0.30127298444130129</v>
      </c>
      <c r="V240" s="111">
        <v>0.40750323415265199</v>
      </c>
      <c r="W240" s="111">
        <v>0.22018348623853215</v>
      </c>
      <c r="X240" s="110">
        <v>0.33791208791208793</v>
      </c>
      <c r="Y240" s="111">
        <v>0.34426229508196721</v>
      </c>
      <c r="Z240" s="111">
        <v>0.38984881209503242</v>
      </c>
      <c r="AA240" s="8"/>
    </row>
    <row r="241" spans="1:27">
      <c r="A241" s="108"/>
      <c r="B241" s="109" t="s">
        <v>79</v>
      </c>
      <c r="C241" s="110">
        <v>0.42252252252252254</v>
      </c>
      <c r="D241" s="111">
        <v>0.4112595419847328</v>
      </c>
      <c r="E241" s="111">
        <v>0.43929359823399561</v>
      </c>
      <c r="F241" s="111">
        <v>0.42307692307692307</v>
      </c>
      <c r="G241" s="110">
        <v>0.41841169498222042</v>
      </c>
      <c r="H241" s="111">
        <v>0.4321959755030621</v>
      </c>
      <c r="I241" s="110">
        <v>0.4220601640838651</v>
      </c>
      <c r="J241" s="111">
        <v>0.41749408983451536</v>
      </c>
      <c r="K241" s="111">
        <v>0.43640897755610975</v>
      </c>
      <c r="L241" s="110">
        <v>0.42595499738356879</v>
      </c>
      <c r="M241" s="111">
        <v>0.4437367303609342</v>
      </c>
      <c r="N241" s="111">
        <v>0.4</v>
      </c>
      <c r="O241" s="110">
        <v>0.58333333333333337</v>
      </c>
      <c r="P241" s="111">
        <v>0.33333333333333326</v>
      </c>
      <c r="Q241" s="111">
        <v>0.51308900523560208</v>
      </c>
      <c r="R241" s="111">
        <v>0.40840336134453781</v>
      </c>
      <c r="S241" s="110">
        <v>0.48499999999999999</v>
      </c>
      <c r="T241" s="111">
        <v>0.47936507936507938</v>
      </c>
      <c r="U241" s="110">
        <v>0.48797736916548795</v>
      </c>
      <c r="V241" s="111">
        <v>0.39456662354463129</v>
      </c>
      <c r="W241" s="111">
        <v>0.4801223241590214</v>
      </c>
      <c r="X241" s="110">
        <v>0.34340659340659341</v>
      </c>
      <c r="Y241" s="111">
        <v>0.5</v>
      </c>
      <c r="Z241" s="111">
        <v>0.34881209503239741</v>
      </c>
      <c r="AA241" s="8"/>
    </row>
    <row r="242" spans="1:27">
      <c r="A242" s="108"/>
      <c r="B242" s="109" t="s">
        <v>80</v>
      </c>
      <c r="C242" s="106">
        <v>7.2972972972972977E-2</v>
      </c>
      <c r="D242" s="107">
        <v>6.7748091603053437E-2</v>
      </c>
      <c r="E242" s="107">
        <v>5.2244297277409861E-2</v>
      </c>
      <c r="F242" s="107">
        <v>7.0000000000000007E-2</v>
      </c>
      <c r="G242" s="106">
        <v>5.5709205847491103E-2</v>
      </c>
      <c r="H242" s="107">
        <v>7.5240594925634299E-2</v>
      </c>
      <c r="I242" s="106">
        <v>5.8340929808568823E-2</v>
      </c>
      <c r="J242" s="107">
        <v>7.706855791962175E-2</v>
      </c>
      <c r="K242" s="107">
        <v>5.3615960099750622E-2</v>
      </c>
      <c r="L242" s="106">
        <v>7.3521716378859236E-2</v>
      </c>
      <c r="M242" s="107">
        <v>5.0955414012738863E-2</v>
      </c>
      <c r="N242" s="107">
        <v>1.5238095238095238E-2</v>
      </c>
      <c r="O242" s="106">
        <v>8.3333333333333315E-2</v>
      </c>
      <c r="P242" s="107">
        <v>8.1481481481481488E-2</v>
      </c>
      <c r="Q242" s="107">
        <v>8.3769633507853408E-2</v>
      </c>
      <c r="R242" s="107">
        <v>6.8907563025210089E-2</v>
      </c>
      <c r="S242" s="106">
        <v>5.5E-2</v>
      </c>
      <c r="T242" s="107">
        <v>9.2063492063492069E-2</v>
      </c>
      <c r="U242" s="106">
        <v>6.7892503536067891E-2</v>
      </c>
      <c r="V242" s="107">
        <v>2.9754204398447608E-2</v>
      </c>
      <c r="W242" s="107">
        <v>0.14373088685015289</v>
      </c>
      <c r="X242" s="106">
        <v>5.4945054945054944E-2</v>
      </c>
      <c r="Y242" s="107">
        <v>9.0163934426229511E-2</v>
      </c>
      <c r="Z242" s="107">
        <v>4.7516198704103674E-2</v>
      </c>
      <c r="AA242" s="8"/>
    </row>
    <row r="243" spans="1:27">
      <c r="A243" s="112" t="s">
        <v>16</v>
      </c>
      <c r="B243" s="112"/>
      <c r="C243" s="113">
        <v>1</v>
      </c>
      <c r="D243" s="114">
        <v>1</v>
      </c>
      <c r="E243" s="114">
        <v>1</v>
      </c>
      <c r="F243" s="114">
        <v>1</v>
      </c>
      <c r="G243" s="113">
        <v>1</v>
      </c>
      <c r="H243" s="114">
        <v>1</v>
      </c>
      <c r="I243" s="113">
        <v>1</v>
      </c>
      <c r="J243" s="114">
        <v>1</v>
      </c>
      <c r="K243" s="114">
        <v>1</v>
      </c>
      <c r="L243" s="113">
        <v>1</v>
      </c>
      <c r="M243" s="114">
        <v>1</v>
      </c>
      <c r="N243" s="114">
        <v>1</v>
      </c>
      <c r="O243" s="113">
        <v>1</v>
      </c>
      <c r="P243" s="114">
        <v>1</v>
      </c>
      <c r="Q243" s="114">
        <v>1</v>
      </c>
      <c r="R243" s="114">
        <v>1</v>
      </c>
      <c r="S243" s="114">
        <v>1</v>
      </c>
      <c r="T243" s="114">
        <v>1</v>
      </c>
      <c r="U243" s="114">
        <v>1</v>
      </c>
      <c r="V243" s="114">
        <v>1</v>
      </c>
      <c r="W243" s="114">
        <v>1</v>
      </c>
      <c r="X243" s="114">
        <v>1</v>
      </c>
      <c r="Y243" s="114">
        <v>1</v>
      </c>
      <c r="Z243" s="114">
        <v>1</v>
      </c>
      <c r="AA243" s="8"/>
    </row>
    <row r="244" spans="1:27">
      <c r="A244" s="8"/>
      <c r="B244" s="8"/>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8"/>
    </row>
    <row r="245" spans="1:27">
      <c r="A245" s="9" t="s">
        <v>253</v>
      </c>
      <c r="B245" s="9"/>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8"/>
    </row>
    <row r="246" spans="1:27">
      <c r="A246" s="96" t="s">
        <v>8</v>
      </c>
      <c r="B246" s="96"/>
      <c r="C246" s="115" t="s">
        <v>7</v>
      </c>
      <c r="D246" s="116"/>
      <c r="E246" s="116"/>
      <c r="F246" s="116"/>
      <c r="G246" s="115" t="s">
        <v>17</v>
      </c>
      <c r="H246" s="116"/>
      <c r="I246" s="115" t="s">
        <v>20</v>
      </c>
      <c r="J246" s="116"/>
      <c r="K246" s="116"/>
      <c r="L246" s="115" t="s">
        <v>24</v>
      </c>
      <c r="M246" s="116"/>
      <c r="N246" s="116"/>
      <c r="O246" s="115" t="s">
        <v>253</v>
      </c>
      <c r="P246" s="116"/>
      <c r="Q246" s="116"/>
      <c r="R246" s="116"/>
      <c r="S246" s="116"/>
      <c r="T246" s="116"/>
      <c r="U246" s="116"/>
      <c r="V246" s="116"/>
      <c r="W246" s="116"/>
      <c r="X246" s="116"/>
      <c r="Y246" s="116"/>
      <c r="Z246" s="116"/>
      <c r="AA246" s="8"/>
    </row>
    <row r="247" spans="1:27">
      <c r="A247" s="99"/>
      <c r="B247" s="99"/>
      <c r="C247" s="117" t="s">
        <v>12</v>
      </c>
      <c r="D247" s="118" t="s">
        <v>13</v>
      </c>
      <c r="E247" s="118" t="s">
        <v>14</v>
      </c>
      <c r="F247" s="118" t="s">
        <v>15</v>
      </c>
      <c r="G247" s="117" t="s">
        <v>18</v>
      </c>
      <c r="H247" s="118" t="s">
        <v>19</v>
      </c>
      <c r="I247" s="102" t="s">
        <v>21</v>
      </c>
      <c r="J247" s="103" t="s">
        <v>22</v>
      </c>
      <c r="K247" s="103" t="s">
        <v>23</v>
      </c>
      <c r="L247" s="102" t="s">
        <v>25</v>
      </c>
      <c r="M247" s="103" t="s">
        <v>27</v>
      </c>
      <c r="N247" s="103" t="s">
        <v>28</v>
      </c>
      <c r="O247" s="117" t="s">
        <v>30</v>
      </c>
      <c r="P247" s="118" t="s">
        <v>31</v>
      </c>
      <c r="Q247" s="118" t="s">
        <v>32</v>
      </c>
      <c r="R247" s="118" t="s">
        <v>33</v>
      </c>
      <c r="S247" s="118" t="s">
        <v>34</v>
      </c>
      <c r="T247" s="118" t="s">
        <v>35</v>
      </c>
      <c r="U247" s="118" t="s">
        <v>36</v>
      </c>
      <c r="V247" s="118" t="s">
        <v>37</v>
      </c>
      <c r="W247" s="118" t="s">
        <v>38</v>
      </c>
      <c r="X247" s="118" t="s">
        <v>39</v>
      </c>
      <c r="Y247" s="118" t="s">
        <v>40</v>
      </c>
      <c r="Z247" s="118" t="s">
        <v>41</v>
      </c>
      <c r="AA247" s="8"/>
    </row>
    <row r="248" spans="1:27">
      <c r="A248" s="104" t="s">
        <v>151</v>
      </c>
      <c r="B248" s="105" t="s">
        <v>76</v>
      </c>
      <c r="C248" s="106">
        <v>8.3859332732191164E-2</v>
      </c>
      <c r="D248" s="107">
        <v>7.9696394686907021E-2</v>
      </c>
      <c r="E248" s="107">
        <v>5.5228276877761412E-2</v>
      </c>
      <c r="F248" s="107">
        <v>3.5357417371252885E-2</v>
      </c>
      <c r="G248" s="106">
        <v>8.4189723320158102E-2</v>
      </c>
      <c r="H248" s="107">
        <v>3.6649214659685861E-2</v>
      </c>
      <c r="I248" s="106">
        <v>4.6405823475887169E-2</v>
      </c>
      <c r="J248" s="107">
        <v>6.3003315963998108E-2</v>
      </c>
      <c r="K248" s="107">
        <v>7.0719602977667495E-2</v>
      </c>
      <c r="L248" s="106">
        <v>5.4493057374901753E-2</v>
      </c>
      <c r="M248" s="107">
        <v>6.6666666666666666E-2</v>
      </c>
      <c r="N248" s="107">
        <v>0.11047619047619048</v>
      </c>
      <c r="O248" s="106">
        <v>5.8823529411764705E-3</v>
      </c>
      <c r="P248" s="107">
        <v>5.9701492537313425E-2</v>
      </c>
      <c r="Q248" s="107">
        <v>2.0833333333333329E-2</v>
      </c>
      <c r="R248" s="107">
        <v>6.879194630872483E-2</v>
      </c>
      <c r="S248" s="106">
        <v>7.4999999999999997E-2</v>
      </c>
      <c r="T248" s="107">
        <v>5.1118210862619806E-2</v>
      </c>
      <c r="U248" s="106">
        <v>3.3850493653032443E-2</v>
      </c>
      <c r="V248" s="107">
        <v>7.1151358344113846E-2</v>
      </c>
      <c r="W248" s="107">
        <v>4.0123456790123455E-2</v>
      </c>
      <c r="X248" s="106">
        <v>0.11444141689373297</v>
      </c>
      <c r="Y248" s="107">
        <v>2.4390243902439025E-2</v>
      </c>
      <c r="Z248" s="107">
        <v>8.1256771397616473E-2</v>
      </c>
      <c r="AA248" s="8"/>
    </row>
    <row r="249" spans="1:27">
      <c r="A249" s="108"/>
      <c r="B249" s="109" t="s">
        <v>77</v>
      </c>
      <c r="C249" s="110">
        <v>0.2344454463480613</v>
      </c>
      <c r="D249" s="111">
        <v>0.19639468690702086</v>
      </c>
      <c r="E249" s="111">
        <v>0.13622974963181148</v>
      </c>
      <c r="F249" s="111">
        <v>0.11760184473481937</v>
      </c>
      <c r="G249" s="110">
        <v>0.17154150197628459</v>
      </c>
      <c r="H249" s="111">
        <v>0.16230366492146597</v>
      </c>
      <c r="I249" s="110">
        <v>0.13193812556869883</v>
      </c>
      <c r="J249" s="111">
        <v>0.16011369019422075</v>
      </c>
      <c r="K249" s="111">
        <v>0.20037220843672457</v>
      </c>
      <c r="L249" s="110">
        <v>0.16112129944982972</v>
      </c>
      <c r="M249" s="111">
        <v>0.17083333333333331</v>
      </c>
      <c r="N249" s="111">
        <v>0.20761904761904762</v>
      </c>
      <c r="O249" s="110">
        <v>8.2352941176470573E-2</v>
      </c>
      <c r="P249" s="111">
        <v>0.16417910447761194</v>
      </c>
      <c r="Q249" s="111">
        <v>6.25E-2</v>
      </c>
      <c r="R249" s="111">
        <v>0.1761744966442953</v>
      </c>
      <c r="S249" s="110">
        <v>5.5E-2</v>
      </c>
      <c r="T249" s="111">
        <v>0.12460063897763578</v>
      </c>
      <c r="U249" s="110">
        <v>0.11847672778561354</v>
      </c>
      <c r="V249" s="111">
        <v>0.22121604139715395</v>
      </c>
      <c r="W249" s="111">
        <v>0.17901234567901234</v>
      </c>
      <c r="X249" s="110">
        <v>0.18801089918256131</v>
      </c>
      <c r="Y249" s="111">
        <v>8.1300813008130066E-2</v>
      </c>
      <c r="Z249" s="111">
        <v>0.228602383531961</v>
      </c>
      <c r="AA249" s="8"/>
    </row>
    <row r="250" spans="1:27">
      <c r="A250" s="108"/>
      <c r="B250" s="109" t="s">
        <v>78</v>
      </c>
      <c r="C250" s="110">
        <v>0.31920649233543735</v>
      </c>
      <c r="D250" s="111">
        <v>0.33396584440227706</v>
      </c>
      <c r="E250" s="111">
        <v>0.38659793814432997</v>
      </c>
      <c r="F250" s="111">
        <v>0.40891621829362029</v>
      </c>
      <c r="G250" s="110">
        <v>0.35928853754940709</v>
      </c>
      <c r="H250" s="111">
        <v>0.37216404886561955</v>
      </c>
      <c r="I250" s="110">
        <v>0.4076433121019109</v>
      </c>
      <c r="J250" s="111">
        <v>0.36096636665087639</v>
      </c>
      <c r="K250" s="111">
        <v>0.34243176178660051</v>
      </c>
      <c r="L250" s="110">
        <v>0.36127849096148806</v>
      </c>
      <c r="M250" s="111">
        <v>0.41458333333333336</v>
      </c>
      <c r="N250" s="111">
        <v>0.3504761904761905</v>
      </c>
      <c r="O250" s="110">
        <v>0.3411764705882353</v>
      </c>
      <c r="P250" s="111">
        <v>0.42537313432835822</v>
      </c>
      <c r="Q250" s="111">
        <v>0.26041666666666669</v>
      </c>
      <c r="R250" s="111">
        <v>0.40939597315436244</v>
      </c>
      <c r="S250" s="110">
        <v>0.27500000000000002</v>
      </c>
      <c r="T250" s="111">
        <v>0.25559105431309903</v>
      </c>
      <c r="U250" s="110">
        <v>0.31170662905500707</v>
      </c>
      <c r="V250" s="111">
        <v>0.3984476067270375</v>
      </c>
      <c r="W250" s="111">
        <v>0.34259259259259262</v>
      </c>
      <c r="X250" s="110">
        <v>0.40054495912806537</v>
      </c>
      <c r="Y250" s="111">
        <v>0.21951219512195125</v>
      </c>
      <c r="Z250" s="111">
        <v>0.43878656554712892</v>
      </c>
      <c r="AA250" s="8"/>
    </row>
    <row r="251" spans="1:27">
      <c r="A251" s="108"/>
      <c r="B251" s="109" t="s">
        <v>79</v>
      </c>
      <c r="C251" s="110">
        <v>0.32191163210099188</v>
      </c>
      <c r="D251" s="111">
        <v>0.34060721062618599</v>
      </c>
      <c r="E251" s="111">
        <v>0.3637702503681885</v>
      </c>
      <c r="F251" s="111">
        <v>0.37355880092236743</v>
      </c>
      <c r="G251" s="110">
        <v>0.33122529644268772</v>
      </c>
      <c r="H251" s="111">
        <v>0.37478184991273994</v>
      </c>
      <c r="I251" s="110">
        <v>0.35850773430391264</v>
      </c>
      <c r="J251" s="111">
        <v>0.35433443865466602</v>
      </c>
      <c r="K251" s="111">
        <v>0.34367245657568241</v>
      </c>
      <c r="L251" s="110">
        <v>0.35918260413937647</v>
      </c>
      <c r="M251" s="111">
        <v>0.31874999999999998</v>
      </c>
      <c r="N251" s="111">
        <v>0.3295238095238095</v>
      </c>
      <c r="O251" s="110">
        <v>0.48823529411764705</v>
      </c>
      <c r="P251" s="111">
        <v>0.28358208955223879</v>
      </c>
      <c r="Q251" s="111">
        <v>0.5</v>
      </c>
      <c r="R251" s="111">
        <v>0.30536912751677853</v>
      </c>
      <c r="S251" s="110">
        <v>0.495</v>
      </c>
      <c r="T251" s="111">
        <v>0.43130990415335463</v>
      </c>
      <c r="U251" s="110">
        <v>0.47390691114245415</v>
      </c>
      <c r="V251" s="111">
        <v>0.29495472186287192</v>
      </c>
      <c r="W251" s="111">
        <v>0.38580246913580246</v>
      </c>
      <c r="X251" s="110">
        <v>0.27520435967302453</v>
      </c>
      <c r="Y251" s="111">
        <v>0.53658536585365857</v>
      </c>
      <c r="Z251" s="111">
        <v>0.22643553629469124</v>
      </c>
      <c r="AA251" s="8"/>
    </row>
    <row r="252" spans="1:27">
      <c r="A252" s="108"/>
      <c r="B252" s="108" t="s">
        <v>80</v>
      </c>
      <c r="C252" s="106">
        <v>4.0577096483318302E-2</v>
      </c>
      <c r="D252" s="107">
        <v>4.9335863377609111E-2</v>
      </c>
      <c r="E252" s="107">
        <v>5.8173784977908684E-2</v>
      </c>
      <c r="F252" s="107">
        <v>6.4565718677940045E-2</v>
      </c>
      <c r="G252" s="106">
        <v>5.3754940711462453E-2</v>
      </c>
      <c r="H252" s="107">
        <v>5.4101221640488653E-2</v>
      </c>
      <c r="I252" s="106">
        <v>5.5505004549590536E-2</v>
      </c>
      <c r="J252" s="107">
        <v>6.1582188536238751E-2</v>
      </c>
      <c r="K252" s="107">
        <v>4.2803970223325064E-2</v>
      </c>
      <c r="L252" s="106">
        <v>6.3924548074403981E-2</v>
      </c>
      <c r="M252" s="107">
        <v>2.9166666666666664E-2</v>
      </c>
      <c r="N252" s="107">
        <v>1.9047619047619048E-3</v>
      </c>
      <c r="O252" s="106">
        <v>8.2352941176470573E-2</v>
      </c>
      <c r="P252" s="107">
        <v>6.7164179104477612E-2</v>
      </c>
      <c r="Q252" s="107">
        <v>0.15625</v>
      </c>
      <c r="R252" s="107">
        <v>4.0268456375838924E-2</v>
      </c>
      <c r="S252" s="106">
        <v>0.1</v>
      </c>
      <c r="T252" s="107">
        <v>0.13738019169329074</v>
      </c>
      <c r="U252" s="106">
        <v>6.2059238363892807E-2</v>
      </c>
      <c r="V252" s="107">
        <v>1.4230271668822769E-2</v>
      </c>
      <c r="W252" s="107">
        <v>5.2469135802469126E-2</v>
      </c>
      <c r="X252" s="106">
        <v>2.1798365122615803E-2</v>
      </c>
      <c r="Y252" s="107">
        <v>0.13821138211382114</v>
      </c>
      <c r="Z252" s="107">
        <v>2.4918743228602384E-2</v>
      </c>
      <c r="AA252" s="8"/>
    </row>
    <row r="253" spans="1:27">
      <c r="A253" s="112" t="s">
        <v>16</v>
      </c>
      <c r="B253" s="112"/>
      <c r="C253" s="113">
        <v>1</v>
      </c>
      <c r="D253" s="114">
        <v>1</v>
      </c>
      <c r="E253" s="114">
        <v>1</v>
      </c>
      <c r="F253" s="114">
        <v>1</v>
      </c>
      <c r="G253" s="113">
        <v>1</v>
      </c>
      <c r="H253" s="114">
        <v>1</v>
      </c>
      <c r="I253" s="113">
        <v>1</v>
      </c>
      <c r="J253" s="114">
        <v>1</v>
      </c>
      <c r="K253" s="114">
        <v>1</v>
      </c>
      <c r="L253" s="113">
        <v>1</v>
      </c>
      <c r="M253" s="114">
        <v>1</v>
      </c>
      <c r="N253" s="114">
        <v>1</v>
      </c>
      <c r="O253" s="113">
        <v>1</v>
      </c>
      <c r="P253" s="114">
        <v>1</v>
      </c>
      <c r="Q253" s="114">
        <v>1</v>
      </c>
      <c r="R253" s="114">
        <v>1</v>
      </c>
      <c r="S253" s="114">
        <v>1</v>
      </c>
      <c r="T253" s="114">
        <v>1</v>
      </c>
      <c r="U253" s="114">
        <v>1</v>
      </c>
      <c r="V253" s="114">
        <v>1</v>
      </c>
      <c r="W253" s="114">
        <v>1</v>
      </c>
      <c r="X253" s="114">
        <v>1</v>
      </c>
      <c r="Y253" s="114">
        <v>1</v>
      </c>
      <c r="Z253" s="114">
        <v>1</v>
      </c>
      <c r="AA253" s="8"/>
    </row>
    <row r="254" spans="1:27">
      <c r="A254" s="8"/>
      <c r="B254" s="8"/>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8"/>
    </row>
    <row r="255" spans="1:27">
      <c r="A255" s="9" t="s">
        <v>254</v>
      </c>
      <c r="B255" s="9"/>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8"/>
    </row>
    <row r="256" spans="1:27">
      <c r="A256" s="96" t="s">
        <v>8</v>
      </c>
      <c r="B256" s="96"/>
      <c r="C256" s="115" t="s">
        <v>7</v>
      </c>
      <c r="D256" s="116"/>
      <c r="E256" s="116"/>
      <c r="F256" s="116"/>
      <c r="G256" s="115" t="s">
        <v>17</v>
      </c>
      <c r="H256" s="116"/>
      <c r="I256" s="115" t="s">
        <v>20</v>
      </c>
      <c r="J256" s="116"/>
      <c r="K256" s="116"/>
      <c r="L256" s="115" t="s">
        <v>24</v>
      </c>
      <c r="M256" s="116"/>
      <c r="N256" s="116"/>
      <c r="O256" s="115" t="s">
        <v>29</v>
      </c>
      <c r="P256" s="116"/>
      <c r="Q256" s="116"/>
      <c r="R256" s="116"/>
      <c r="S256" s="116"/>
      <c r="T256" s="116"/>
      <c r="U256" s="116"/>
      <c r="V256" s="116"/>
      <c r="W256" s="116"/>
      <c r="X256" s="116"/>
      <c r="Y256" s="116"/>
      <c r="Z256" s="116"/>
      <c r="AA256" s="8"/>
    </row>
    <row r="257" spans="1:27">
      <c r="A257" s="99"/>
      <c r="B257" s="99"/>
      <c r="C257" s="117" t="s">
        <v>12</v>
      </c>
      <c r="D257" s="118" t="s">
        <v>13</v>
      </c>
      <c r="E257" s="118" t="s">
        <v>14</v>
      </c>
      <c r="F257" s="118" t="s">
        <v>15</v>
      </c>
      <c r="G257" s="117" t="s">
        <v>18</v>
      </c>
      <c r="H257" s="118" t="s">
        <v>19</v>
      </c>
      <c r="I257" s="102" t="s">
        <v>21</v>
      </c>
      <c r="J257" s="103" t="s">
        <v>22</v>
      </c>
      <c r="K257" s="103" t="s">
        <v>23</v>
      </c>
      <c r="L257" s="102" t="s">
        <v>25</v>
      </c>
      <c r="M257" s="103" t="s">
        <v>27</v>
      </c>
      <c r="N257" s="103" t="s">
        <v>28</v>
      </c>
      <c r="O257" s="117" t="s">
        <v>30</v>
      </c>
      <c r="P257" s="118" t="s">
        <v>31</v>
      </c>
      <c r="Q257" s="118" t="s">
        <v>32</v>
      </c>
      <c r="R257" s="118" t="s">
        <v>33</v>
      </c>
      <c r="S257" s="118" t="s">
        <v>34</v>
      </c>
      <c r="T257" s="118" t="s">
        <v>35</v>
      </c>
      <c r="U257" s="118" t="s">
        <v>36</v>
      </c>
      <c r="V257" s="118" t="s">
        <v>37</v>
      </c>
      <c r="W257" s="118" t="s">
        <v>38</v>
      </c>
      <c r="X257" s="118" t="s">
        <v>39</v>
      </c>
      <c r="Y257" s="118" t="s">
        <v>40</v>
      </c>
      <c r="Z257" s="118" t="s">
        <v>41</v>
      </c>
      <c r="AA257" s="8"/>
    </row>
    <row r="258" spans="1:27">
      <c r="A258" s="104" t="s">
        <v>152</v>
      </c>
      <c r="B258" s="105" t="s">
        <v>76</v>
      </c>
      <c r="C258" s="106">
        <v>3.5008976660682228E-2</v>
      </c>
      <c r="D258" s="107">
        <v>6.7426400759734093E-2</v>
      </c>
      <c r="E258" s="107">
        <v>6.0294117647058824E-2</v>
      </c>
      <c r="F258" s="107">
        <v>3.6098310291858678E-2</v>
      </c>
      <c r="G258" s="106">
        <v>6.0031595576619273E-2</v>
      </c>
      <c r="H258" s="107">
        <v>3.7456445993031356E-2</v>
      </c>
      <c r="I258" s="106">
        <v>5.7429352780309938E-2</v>
      </c>
      <c r="J258" s="107">
        <v>4.2492917847025496E-2</v>
      </c>
      <c r="K258" s="107">
        <v>5.2696838189708627E-2</v>
      </c>
      <c r="L258" s="106">
        <v>4.4979079497907949E-2</v>
      </c>
      <c r="M258" s="107">
        <v>5.405405405405405E-2</v>
      </c>
      <c r="N258" s="107">
        <v>7.6190476190476197E-2</v>
      </c>
      <c r="O258" s="106">
        <v>1.7543859649122806E-2</v>
      </c>
      <c r="P258" s="107">
        <v>6.6666666666666666E-2</v>
      </c>
      <c r="Q258" s="107">
        <v>3.7037037037037035E-2</v>
      </c>
      <c r="R258" s="107">
        <v>5.7142857142857141E-2</v>
      </c>
      <c r="S258" s="106">
        <v>0.05</v>
      </c>
      <c r="T258" s="107">
        <v>6.6666666666666666E-2</v>
      </c>
      <c r="U258" s="106">
        <v>7.2931276297335201E-2</v>
      </c>
      <c r="V258" s="107">
        <v>3.741935483870968E-2</v>
      </c>
      <c r="W258" s="107">
        <v>1.5576323987538941E-2</v>
      </c>
      <c r="X258" s="106">
        <v>4.9315068493150684E-2</v>
      </c>
      <c r="Y258" s="107">
        <v>5.8333333333333327E-2</v>
      </c>
      <c r="Z258" s="107">
        <v>4.5209903121636169E-2</v>
      </c>
      <c r="AA258" s="8"/>
    </row>
    <row r="259" spans="1:27">
      <c r="A259" s="108"/>
      <c r="B259" s="109" t="s">
        <v>77</v>
      </c>
      <c r="C259" s="110">
        <v>9.4254937163375227E-2</v>
      </c>
      <c r="D259" s="111">
        <v>0.12630579297245964</v>
      </c>
      <c r="E259" s="111">
        <v>9.6323529411764711E-2</v>
      </c>
      <c r="F259" s="111">
        <v>5.8371735791090631E-2</v>
      </c>
      <c r="G259" s="110">
        <v>0.10031595576619273</v>
      </c>
      <c r="H259" s="111">
        <v>8.3623693379790948E-2</v>
      </c>
      <c r="I259" s="110">
        <v>8.4776663628076593E-2</v>
      </c>
      <c r="J259" s="111">
        <v>0.11378659112370162</v>
      </c>
      <c r="K259" s="111">
        <v>6.8815871047737134E-2</v>
      </c>
      <c r="L259" s="110">
        <v>9.6234309623430964E-2</v>
      </c>
      <c r="M259" s="111">
        <v>8.7318087318087323E-2</v>
      </c>
      <c r="N259" s="111">
        <v>6.8571428571428575E-2</v>
      </c>
      <c r="O259" s="110">
        <v>0.10526315789473684</v>
      </c>
      <c r="P259" s="111">
        <v>8.8888888888888892E-2</v>
      </c>
      <c r="Q259" s="111">
        <v>6.3492063492063489E-2</v>
      </c>
      <c r="R259" s="111">
        <v>0.10252100840336134</v>
      </c>
      <c r="S259" s="110">
        <v>0.14000000000000001</v>
      </c>
      <c r="T259" s="111">
        <v>0.15873015873015872</v>
      </c>
      <c r="U259" s="110">
        <v>8.134642356241234E-2</v>
      </c>
      <c r="V259" s="111">
        <v>7.2258064516129039E-2</v>
      </c>
      <c r="W259" s="111">
        <v>9.3457943925233641E-2</v>
      </c>
      <c r="X259" s="110">
        <v>5.4794520547945202E-2</v>
      </c>
      <c r="Y259" s="111">
        <v>0.15</v>
      </c>
      <c r="Z259" s="111">
        <v>8.9343379978471471E-2</v>
      </c>
      <c r="AA259" s="8"/>
    </row>
    <row r="260" spans="1:27">
      <c r="A260" s="108"/>
      <c r="B260" s="109" t="s">
        <v>78</v>
      </c>
      <c r="C260" s="110">
        <v>0.25493716337522443</v>
      </c>
      <c r="D260" s="111">
        <v>0.26685660018993351</v>
      </c>
      <c r="E260" s="111">
        <v>0.29705882352941176</v>
      </c>
      <c r="F260" s="111">
        <v>0.2910906298003072</v>
      </c>
      <c r="G260" s="110">
        <v>0.27883096366508686</v>
      </c>
      <c r="H260" s="111">
        <v>0.27961672473867594</v>
      </c>
      <c r="I260" s="110">
        <v>0.35824977210574294</v>
      </c>
      <c r="J260" s="111">
        <v>0.28375826251180358</v>
      </c>
      <c r="K260" s="111">
        <v>0.22008679479231247</v>
      </c>
      <c r="L260" s="110">
        <v>0.28425732217573224</v>
      </c>
      <c r="M260" s="111">
        <v>0.30769230769230771</v>
      </c>
      <c r="N260" s="111">
        <v>0.21714285714285717</v>
      </c>
      <c r="O260" s="110">
        <v>0.24561403508771928</v>
      </c>
      <c r="P260" s="111">
        <v>0.29629629629629628</v>
      </c>
      <c r="Q260" s="111">
        <v>0.31746031746031744</v>
      </c>
      <c r="R260" s="111">
        <v>0.27226890756302519</v>
      </c>
      <c r="S260" s="110">
        <v>0.27500000000000002</v>
      </c>
      <c r="T260" s="111">
        <v>0.24761904761904763</v>
      </c>
      <c r="U260" s="110">
        <v>0.27489481065918653</v>
      </c>
      <c r="V260" s="111">
        <v>0.32</v>
      </c>
      <c r="W260" s="111">
        <v>0.26479750778816197</v>
      </c>
      <c r="X260" s="110">
        <v>0.30136986301369861</v>
      </c>
      <c r="Y260" s="111">
        <v>0.23333333333333331</v>
      </c>
      <c r="Z260" s="111">
        <v>0.26264800861141013</v>
      </c>
      <c r="AA260" s="8"/>
    </row>
    <row r="261" spans="1:27">
      <c r="A261" s="108"/>
      <c r="B261" s="108" t="s">
        <v>79</v>
      </c>
      <c r="C261" s="110">
        <v>0.49371633752244165</v>
      </c>
      <c r="D261" s="111">
        <v>0.45868945868945871</v>
      </c>
      <c r="E261" s="111">
        <v>0.43823529411764706</v>
      </c>
      <c r="F261" s="111">
        <v>0.48847926267281105</v>
      </c>
      <c r="G261" s="110">
        <v>0.44273301737756721</v>
      </c>
      <c r="H261" s="111">
        <v>0.49782229965156793</v>
      </c>
      <c r="I261" s="110">
        <v>0.41294439380127623</v>
      </c>
      <c r="J261" s="111">
        <v>0.44664778092540131</v>
      </c>
      <c r="K261" s="111">
        <v>0.53626782393056416</v>
      </c>
      <c r="L261" s="110">
        <v>0.46443514644351469</v>
      </c>
      <c r="M261" s="111">
        <v>0.42619542619542622</v>
      </c>
      <c r="N261" s="111">
        <v>0.539047619047619</v>
      </c>
      <c r="O261" s="110">
        <v>0.50292397660818711</v>
      </c>
      <c r="P261" s="111">
        <v>0.42962962962962964</v>
      </c>
      <c r="Q261" s="111">
        <v>0.50264550264550267</v>
      </c>
      <c r="R261" s="111">
        <v>0.41680672268907565</v>
      </c>
      <c r="S261" s="110">
        <v>0.45500000000000002</v>
      </c>
      <c r="T261" s="111">
        <v>0.47301587301587295</v>
      </c>
      <c r="U261" s="110">
        <v>0.47265077138849931</v>
      </c>
      <c r="V261" s="111">
        <v>0.46580645161290318</v>
      </c>
      <c r="W261" s="111">
        <v>0.49844236760124611</v>
      </c>
      <c r="X261" s="110">
        <v>0.51232876712328768</v>
      </c>
      <c r="Y261" s="111">
        <v>0.45833333333333326</v>
      </c>
      <c r="Z261" s="111">
        <v>0.47147470398277719</v>
      </c>
      <c r="AA261" s="8"/>
    </row>
    <row r="262" spans="1:27">
      <c r="A262" s="108"/>
      <c r="B262" s="109" t="s">
        <v>80</v>
      </c>
      <c r="C262" s="106">
        <v>0.12208258527827648</v>
      </c>
      <c r="D262" s="107">
        <v>8.0721747388414061E-2</v>
      </c>
      <c r="E262" s="107">
        <v>0.10808823529411765</v>
      </c>
      <c r="F262" s="107">
        <v>0.1259600614439324</v>
      </c>
      <c r="G262" s="106">
        <v>0.11808846761453397</v>
      </c>
      <c r="H262" s="107">
        <v>0.1014808362369338</v>
      </c>
      <c r="I262" s="106">
        <v>8.6599817684594349E-2</v>
      </c>
      <c r="J262" s="107">
        <v>0.113314447592068</v>
      </c>
      <c r="K262" s="107">
        <v>0.12213267203967762</v>
      </c>
      <c r="L262" s="106">
        <v>0.11009414225941423</v>
      </c>
      <c r="M262" s="107">
        <v>0.12474012474012476</v>
      </c>
      <c r="N262" s="107">
        <v>9.9047619047619051E-2</v>
      </c>
      <c r="O262" s="106">
        <v>0.12865497076023391</v>
      </c>
      <c r="P262" s="107">
        <v>0.11851851851851852</v>
      </c>
      <c r="Q262" s="107">
        <v>7.9365079365079361E-2</v>
      </c>
      <c r="R262" s="107">
        <v>0.15126050420168066</v>
      </c>
      <c r="S262" s="106">
        <v>0.08</v>
      </c>
      <c r="T262" s="107">
        <v>5.3968253968253971E-2</v>
      </c>
      <c r="U262" s="106">
        <v>9.8176718092566617E-2</v>
      </c>
      <c r="V262" s="107">
        <v>0.10451612903225808</v>
      </c>
      <c r="W262" s="107">
        <v>0.1277258566978193</v>
      </c>
      <c r="X262" s="106">
        <v>8.2191780821917804E-2</v>
      </c>
      <c r="Y262" s="107">
        <v>0.1</v>
      </c>
      <c r="Z262" s="107">
        <v>0.13132400430570507</v>
      </c>
      <c r="AA262" s="8"/>
    </row>
    <row r="263" spans="1:27">
      <c r="A263" s="112" t="s">
        <v>16</v>
      </c>
      <c r="B263" s="112"/>
      <c r="C263" s="121">
        <v>1</v>
      </c>
      <c r="D263" s="122">
        <v>1</v>
      </c>
      <c r="E263" s="122">
        <v>1</v>
      </c>
      <c r="F263" s="122">
        <v>1</v>
      </c>
      <c r="G263" s="113">
        <v>1</v>
      </c>
      <c r="H263" s="114">
        <v>1</v>
      </c>
      <c r="I263" s="113">
        <v>1</v>
      </c>
      <c r="J263" s="114">
        <v>1</v>
      </c>
      <c r="K263" s="114">
        <v>1</v>
      </c>
      <c r="L263" s="113">
        <v>1</v>
      </c>
      <c r="M263" s="114">
        <v>1</v>
      </c>
      <c r="N263" s="114">
        <v>1</v>
      </c>
      <c r="O263" s="113">
        <v>1</v>
      </c>
      <c r="P263" s="114">
        <v>1</v>
      </c>
      <c r="Q263" s="114">
        <v>1</v>
      </c>
      <c r="R263" s="114">
        <v>1</v>
      </c>
      <c r="S263" s="114">
        <v>1</v>
      </c>
      <c r="T263" s="114">
        <v>1</v>
      </c>
      <c r="U263" s="114">
        <v>1</v>
      </c>
      <c r="V263" s="114">
        <v>1</v>
      </c>
      <c r="W263" s="114">
        <v>1</v>
      </c>
      <c r="X263" s="114">
        <v>1</v>
      </c>
      <c r="Y263" s="114">
        <v>1</v>
      </c>
      <c r="Z263" s="114">
        <v>1</v>
      </c>
      <c r="AA263" s="8"/>
    </row>
    <row r="264" spans="1:27">
      <c r="A264" s="8"/>
      <c r="B264" s="8"/>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8"/>
    </row>
    <row r="265" spans="1:27">
      <c r="A265" s="9" t="s">
        <v>255</v>
      </c>
      <c r="B265" s="9"/>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8"/>
    </row>
    <row r="266" spans="1:27">
      <c r="A266" s="96" t="s">
        <v>8</v>
      </c>
      <c r="B266" s="96"/>
      <c r="C266" s="115" t="s">
        <v>7</v>
      </c>
      <c r="D266" s="116"/>
      <c r="E266" s="116"/>
      <c r="F266" s="116"/>
      <c r="G266" s="115" t="s">
        <v>17</v>
      </c>
      <c r="H266" s="116"/>
      <c r="I266" s="115" t="s">
        <v>20</v>
      </c>
      <c r="J266" s="116"/>
      <c r="K266" s="116"/>
      <c r="L266" s="115" t="s">
        <v>24</v>
      </c>
      <c r="M266" s="116"/>
      <c r="N266" s="116"/>
      <c r="O266" s="115" t="s">
        <v>29</v>
      </c>
      <c r="P266" s="116"/>
      <c r="Q266" s="116"/>
      <c r="R266" s="116"/>
      <c r="S266" s="116"/>
      <c r="T266" s="116"/>
      <c r="U266" s="116"/>
      <c r="V266" s="116"/>
      <c r="W266" s="116"/>
      <c r="X266" s="116"/>
      <c r="Y266" s="116"/>
      <c r="Z266" s="116"/>
      <c r="AA266" s="8"/>
    </row>
    <row r="267" spans="1:27">
      <c r="A267" s="99"/>
      <c r="B267" s="99"/>
      <c r="C267" s="117" t="s">
        <v>12</v>
      </c>
      <c r="D267" s="118" t="s">
        <v>13</v>
      </c>
      <c r="E267" s="118" t="s">
        <v>14</v>
      </c>
      <c r="F267" s="118" t="s">
        <v>15</v>
      </c>
      <c r="G267" s="117" t="s">
        <v>18</v>
      </c>
      <c r="H267" s="118" t="s">
        <v>19</v>
      </c>
      <c r="I267" s="102" t="s">
        <v>21</v>
      </c>
      <c r="J267" s="103" t="s">
        <v>22</v>
      </c>
      <c r="K267" s="103" t="s">
        <v>23</v>
      </c>
      <c r="L267" s="102" t="s">
        <v>25</v>
      </c>
      <c r="M267" s="103" t="s">
        <v>27</v>
      </c>
      <c r="N267" s="103" t="s">
        <v>28</v>
      </c>
      <c r="O267" s="117" t="s">
        <v>30</v>
      </c>
      <c r="P267" s="118" t="s">
        <v>31</v>
      </c>
      <c r="Q267" s="118" t="s">
        <v>32</v>
      </c>
      <c r="R267" s="118" t="s">
        <v>33</v>
      </c>
      <c r="S267" s="118" t="s">
        <v>34</v>
      </c>
      <c r="T267" s="118" t="s">
        <v>35</v>
      </c>
      <c r="U267" s="118" t="s">
        <v>36</v>
      </c>
      <c r="V267" s="118" t="s">
        <v>37</v>
      </c>
      <c r="W267" s="118" t="s">
        <v>38</v>
      </c>
      <c r="X267" s="118" t="s">
        <v>39</v>
      </c>
      <c r="Y267" s="118" t="s">
        <v>40</v>
      </c>
      <c r="Z267" s="118" t="s">
        <v>41</v>
      </c>
      <c r="AA267" s="8"/>
    </row>
    <row r="268" spans="1:27">
      <c r="A268" s="104" t="s">
        <v>153</v>
      </c>
      <c r="B268" s="105" t="s">
        <v>76</v>
      </c>
      <c r="C268" s="106">
        <v>8.8868940754039491E-2</v>
      </c>
      <c r="D268" s="107">
        <v>0.19734345351043645</v>
      </c>
      <c r="E268" s="107">
        <v>0.19276218611521417</v>
      </c>
      <c r="F268" s="107">
        <v>0.11882716049382717</v>
      </c>
      <c r="G268" s="106">
        <v>0.19143876337693222</v>
      </c>
      <c r="H268" s="107">
        <v>0.10413943355119827</v>
      </c>
      <c r="I268" s="106">
        <v>0.18664226898444647</v>
      </c>
      <c r="J268" s="107">
        <v>0.16113744075829384</v>
      </c>
      <c r="K268" s="107">
        <v>0.10980148883374689</v>
      </c>
      <c r="L268" s="106">
        <v>0.15739769150052466</v>
      </c>
      <c r="M268" s="107">
        <v>0.10855949895615867</v>
      </c>
      <c r="N268" s="107">
        <v>0.13142857142857142</v>
      </c>
      <c r="O268" s="106">
        <v>0.13609467455621302</v>
      </c>
      <c r="P268" s="107">
        <v>0.14925373134328357</v>
      </c>
      <c r="Q268" s="107">
        <v>0.10106382978723402</v>
      </c>
      <c r="R268" s="107">
        <v>0.18074324324324326</v>
      </c>
      <c r="S268" s="106">
        <v>0.16582914572864321</v>
      </c>
      <c r="T268" s="107">
        <v>0.11464968152866244</v>
      </c>
      <c r="U268" s="106">
        <v>0.17372881355932204</v>
      </c>
      <c r="V268" s="107">
        <v>0.13239074550128535</v>
      </c>
      <c r="W268" s="107">
        <v>0.1388888888888889</v>
      </c>
      <c r="X268" s="106">
        <v>0.10410958904109589</v>
      </c>
      <c r="Y268" s="107">
        <v>0.2231404958677686</v>
      </c>
      <c r="Z268" s="107">
        <v>0.16160520607375267</v>
      </c>
      <c r="AA268" s="8"/>
    </row>
    <row r="269" spans="1:27">
      <c r="A269" s="108"/>
      <c r="B269" s="109" t="s">
        <v>77</v>
      </c>
      <c r="C269" s="110">
        <v>0.15529622980251345</v>
      </c>
      <c r="D269" s="111">
        <v>0.16888045540796962</v>
      </c>
      <c r="E269" s="111">
        <v>0.16395864106351554</v>
      </c>
      <c r="F269" s="111">
        <v>0.11728395061728394</v>
      </c>
      <c r="G269" s="110">
        <v>0.15497423701942131</v>
      </c>
      <c r="H269" s="111">
        <v>0.14553376906318083</v>
      </c>
      <c r="I269" s="110">
        <v>0.17840805123513268</v>
      </c>
      <c r="J269" s="111">
        <v>0.15971563981042655</v>
      </c>
      <c r="K269" s="111">
        <v>0.11972704714640199</v>
      </c>
      <c r="L269" s="110">
        <v>0.16448058761804826</v>
      </c>
      <c r="M269" s="111">
        <v>0.11064718162839249</v>
      </c>
      <c r="N269" s="111">
        <v>8.5714285714285715E-2</v>
      </c>
      <c r="O269" s="110">
        <v>0.15384615384615385</v>
      </c>
      <c r="P269" s="111">
        <v>0.20895522388059701</v>
      </c>
      <c r="Q269" s="111">
        <v>0.19148936170212769</v>
      </c>
      <c r="R269" s="111">
        <v>0.15202702702702703</v>
      </c>
      <c r="S269" s="110">
        <v>0.1407035175879397</v>
      </c>
      <c r="T269" s="111">
        <v>0.19745222929936307</v>
      </c>
      <c r="U269" s="110">
        <v>0.12853107344632769</v>
      </c>
      <c r="V269" s="111">
        <v>0.11439588688946016</v>
      </c>
      <c r="W269" s="111">
        <v>0.17901234567901234</v>
      </c>
      <c r="X269" s="110">
        <v>0.10684931506849316</v>
      </c>
      <c r="Y269" s="111">
        <v>0.21487603305785125</v>
      </c>
      <c r="Z269" s="111">
        <v>0.16268980477223427</v>
      </c>
      <c r="AA269" s="8"/>
    </row>
    <row r="270" spans="1:27">
      <c r="A270" s="108"/>
      <c r="B270" s="108" t="s">
        <v>78</v>
      </c>
      <c r="C270" s="110">
        <v>0.26929982046678635</v>
      </c>
      <c r="D270" s="111">
        <v>0.23149905123339662</v>
      </c>
      <c r="E270" s="111">
        <v>0.28508124076809455</v>
      </c>
      <c r="F270" s="111">
        <v>0.35802469135802467</v>
      </c>
      <c r="G270" s="110">
        <v>0.25485533095521207</v>
      </c>
      <c r="H270" s="111">
        <v>0.32723311546840961</v>
      </c>
      <c r="I270" s="110">
        <v>0.34492223238792313</v>
      </c>
      <c r="J270" s="111">
        <v>0.3014218009478673</v>
      </c>
      <c r="K270" s="111">
        <v>0.23635235732009929</v>
      </c>
      <c r="L270" s="110">
        <v>0.30194123819517316</v>
      </c>
      <c r="M270" s="111">
        <v>0.29227557411273486</v>
      </c>
      <c r="N270" s="111">
        <v>0.19619047619047619</v>
      </c>
      <c r="O270" s="110">
        <v>0.27810650887573962</v>
      </c>
      <c r="P270" s="111">
        <v>0.24626865671641793</v>
      </c>
      <c r="Q270" s="111">
        <v>0.32978723404255317</v>
      </c>
      <c r="R270" s="111">
        <v>0.26182432432432434</v>
      </c>
      <c r="S270" s="110">
        <v>0.29145728643216079</v>
      </c>
      <c r="T270" s="111">
        <v>0.30573248407643311</v>
      </c>
      <c r="U270" s="110">
        <v>0.26836158192090398</v>
      </c>
      <c r="V270" s="111">
        <v>0.31876606683804626</v>
      </c>
      <c r="W270" s="111">
        <v>0.31172839506172839</v>
      </c>
      <c r="X270" s="110">
        <v>0.32328767123287672</v>
      </c>
      <c r="Y270" s="111">
        <v>0.256198347107438</v>
      </c>
      <c r="Z270" s="111">
        <v>0.27548806941431669</v>
      </c>
      <c r="AA270" s="8"/>
    </row>
    <row r="271" spans="1:27">
      <c r="A271" s="108"/>
      <c r="B271" s="109" t="s">
        <v>79</v>
      </c>
      <c r="C271" s="110">
        <v>0.39407540394973067</v>
      </c>
      <c r="D271" s="111">
        <v>0.33017077798861488</v>
      </c>
      <c r="E271" s="111">
        <v>0.29098966026587886</v>
      </c>
      <c r="F271" s="111">
        <v>0.32407407407407407</v>
      </c>
      <c r="G271" s="110">
        <v>0.31153388822829964</v>
      </c>
      <c r="H271" s="111">
        <v>0.355119825708061</v>
      </c>
      <c r="I271" s="110">
        <v>0.24062214089661482</v>
      </c>
      <c r="J271" s="111">
        <v>0.30473933649289098</v>
      </c>
      <c r="K271" s="111">
        <v>0.4305210918114144</v>
      </c>
      <c r="L271" s="110">
        <v>0.30535152151101785</v>
      </c>
      <c r="M271" s="111">
        <v>0.37995824634655534</v>
      </c>
      <c r="N271" s="111">
        <v>0.4838095238095238</v>
      </c>
      <c r="O271" s="110">
        <v>0.378698224852071</v>
      </c>
      <c r="P271" s="111">
        <v>0.34328358208955223</v>
      </c>
      <c r="Q271" s="111">
        <v>0.30851063829787234</v>
      </c>
      <c r="R271" s="111">
        <v>0.33783783783783783</v>
      </c>
      <c r="S271" s="110">
        <v>0.32160804020100497</v>
      </c>
      <c r="T271" s="111">
        <v>0.30254777070063693</v>
      </c>
      <c r="U271" s="110">
        <v>0.34322033898305082</v>
      </c>
      <c r="V271" s="111">
        <v>0.36375321336760924</v>
      </c>
      <c r="W271" s="111">
        <v>0.26543209876543211</v>
      </c>
      <c r="X271" s="110">
        <v>0.38356164383561642</v>
      </c>
      <c r="Y271" s="111">
        <v>0.23140495867768596</v>
      </c>
      <c r="Z271" s="111">
        <v>0.31778741865509763</v>
      </c>
      <c r="AA271" s="8"/>
    </row>
    <row r="272" spans="1:27">
      <c r="A272" s="108"/>
      <c r="B272" s="108" t="s">
        <v>80</v>
      </c>
      <c r="C272" s="106">
        <v>9.2459605026929986E-2</v>
      </c>
      <c r="D272" s="107">
        <v>7.2106261859582549E-2</v>
      </c>
      <c r="E272" s="107">
        <v>6.7208271787296894E-2</v>
      </c>
      <c r="F272" s="107">
        <v>8.1790123456790126E-2</v>
      </c>
      <c r="G272" s="106">
        <v>8.7197780420134763E-2</v>
      </c>
      <c r="H272" s="107">
        <v>6.7973856209150321E-2</v>
      </c>
      <c r="I272" s="106">
        <v>4.94053064958829E-2</v>
      </c>
      <c r="J272" s="107">
        <v>7.2985781990521331E-2</v>
      </c>
      <c r="K272" s="107">
        <v>0.10359801488833748</v>
      </c>
      <c r="L272" s="106">
        <v>7.0828961175236099E-2</v>
      </c>
      <c r="M272" s="107">
        <v>0.10855949895615867</v>
      </c>
      <c r="N272" s="107">
        <v>0.10285714285714284</v>
      </c>
      <c r="O272" s="106">
        <v>5.3254437869822494E-2</v>
      </c>
      <c r="P272" s="107">
        <v>5.2238805970149252E-2</v>
      </c>
      <c r="Q272" s="107">
        <v>6.9148936170212769E-2</v>
      </c>
      <c r="R272" s="107">
        <v>6.7567567567567571E-2</v>
      </c>
      <c r="S272" s="106">
        <v>8.0402010050251244E-2</v>
      </c>
      <c r="T272" s="107">
        <v>7.9617834394904455E-2</v>
      </c>
      <c r="U272" s="106">
        <v>8.6158192090395491E-2</v>
      </c>
      <c r="V272" s="107">
        <v>7.0694087403598976E-2</v>
      </c>
      <c r="W272" s="107">
        <v>0.10493827160493825</v>
      </c>
      <c r="X272" s="106">
        <v>8.2191780821917804E-2</v>
      </c>
      <c r="Y272" s="107">
        <v>7.43801652892562E-2</v>
      </c>
      <c r="Z272" s="107">
        <v>8.2429501084598705E-2</v>
      </c>
      <c r="AA272" s="8"/>
    </row>
    <row r="273" spans="1:27">
      <c r="A273" s="112" t="s">
        <v>16</v>
      </c>
      <c r="B273" s="112"/>
      <c r="C273" s="121">
        <v>1</v>
      </c>
      <c r="D273" s="122">
        <v>1</v>
      </c>
      <c r="E273" s="122">
        <v>1</v>
      </c>
      <c r="F273" s="122">
        <v>1</v>
      </c>
      <c r="G273" s="113">
        <v>1</v>
      </c>
      <c r="H273" s="114">
        <v>1</v>
      </c>
      <c r="I273" s="113">
        <v>1</v>
      </c>
      <c r="J273" s="114">
        <v>1</v>
      </c>
      <c r="K273" s="114">
        <v>1</v>
      </c>
      <c r="L273" s="113">
        <v>1</v>
      </c>
      <c r="M273" s="114">
        <v>1</v>
      </c>
      <c r="N273" s="114">
        <v>1</v>
      </c>
      <c r="O273" s="113">
        <v>1</v>
      </c>
      <c r="P273" s="114">
        <v>1</v>
      </c>
      <c r="Q273" s="114">
        <v>1</v>
      </c>
      <c r="R273" s="114">
        <v>1</v>
      </c>
      <c r="S273" s="114">
        <v>1</v>
      </c>
      <c r="T273" s="114">
        <v>1</v>
      </c>
      <c r="U273" s="114">
        <v>1</v>
      </c>
      <c r="V273" s="114">
        <v>1</v>
      </c>
      <c r="W273" s="114">
        <v>1</v>
      </c>
      <c r="X273" s="114">
        <v>1</v>
      </c>
      <c r="Y273" s="114">
        <v>1</v>
      </c>
      <c r="Z273" s="114">
        <v>1</v>
      </c>
      <c r="AA273" s="8"/>
    </row>
    <row r="274" spans="1:27">
      <c r="A274" s="8"/>
      <c r="B274" s="8"/>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8"/>
    </row>
    <row r="275" spans="1:27">
      <c r="A275" s="8"/>
      <c r="B275" s="8"/>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8"/>
    </row>
    <row r="276" spans="1:27">
      <c r="A276" s="9" t="s">
        <v>256</v>
      </c>
      <c r="B276" s="9"/>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8"/>
    </row>
    <row r="277" spans="1:27">
      <c r="A277" s="96" t="s">
        <v>8</v>
      </c>
      <c r="B277" s="96"/>
      <c r="C277" s="115" t="s">
        <v>7</v>
      </c>
      <c r="D277" s="116"/>
      <c r="E277" s="116"/>
      <c r="F277" s="116"/>
      <c r="G277" s="115" t="s">
        <v>17</v>
      </c>
      <c r="H277" s="116"/>
      <c r="I277" s="115" t="s">
        <v>20</v>
      </c>
      <c r="J277" s="116"/>
      <c r="K277" s="116"/>
      <c r="L277" s="115" t="s">
        <v>24</v>
      </c>
      <c r="M277" s="116"/>
      <c r="N277" s="116"/>
      <c r="O277" s="115" t="s">
        <v>29</v>
      </c>
      <c r="P277" s="116"/>
      <c r="Q277" s="116"/>
      <c r="R277" s="116"/>
      <c r="S277" s="116"/>
      <c r="T277" s="116"/>
      <c r="U277" s="116"/>
      <c r="V277" s="116"/>
      <c r="W277" s="116"/>
      <c r="X277" s="116"/>
      <c r="Y277" s="116"/>
      <c r="Z277" s="116"/>
      <c r="AA277" s="8"/>
    </row>
    <row r="278" spans="1:27">
      <c r="A278" s="99"/>
      <c r="B278" s="99"/>
      <c r="C278" s="117" t="s">
        <v>12</v>
      </c>
      <c r="D278" s="118" t="s">
        <v>13</v>
      </c>
      <c r="E278" s="118" t="s">
        <v>14</v>
      </c>
      <c r="F278" s="118" t="s">
        <v>15</v>
      </c>
      <c r="G278" s="117" t="s">
        <v>18</v>
      </c>
      <c r="H278" s="118" t="s">
        <v>19</v>
      </c>
      <c r="I278" s="102" t="s">
        <v>21</v>
      </c>
      <c r="J278" s="103" t="s">
        <v>22</v>
      </c>
      <c r="K278" s="103" t="s">
        <v>23</v>
      </c>
      <c r="L278" s="102" t="s">
        <v>25</v>
      </c>
      <c r="M278" s="103" t="s">
        <v>27</v>
      </c>
      <c r="N278" s="103" t="s">
        <v>28</v>
      </c>
      <c r="O278" s="117" t="s">
        <v>30</v>
      </c>
      <c r="P278" s="118" t="s">
        <v>31</v>
      </c>
      <c r="Q278" s="118" t="s">
        <v>32</v>
      </c>
      <c r="R278" s="118" t="s">
        <v>33</v>
      </c>
      <c r="S278" s="118" t="s">
        <v>34</v>
      </c>
      <c r="T278" s="118" t="s">
        <v>35</v>
      </c>
      <c r="U278" s="118" t="s">
        <v>36</v>
      </c>
      <c r="V278" s="118" t="s">
        <v>37</v>
      </c>
      <c r="W278" s="118" t="s">
        <v>38</v>
      </c>
      <c r="X278" s="118" t="s">
        <v>39</v>
      </c>
      <c r="Y278" s="118" t="s">
        <v>40</v>
      </c>
      <c r="Z278" s="118" t="s">
        <v>41</v>
      </c>
      <c r="AA278" s="8"/>
    </row>
    <row r="279" spans="1:27">
      <c r="A279" s="104" t="s">
        <v>166</v>
      </c>
      <c r="B279" s="105" t="s">
        <v>76</v>
      </c>
      <c r="C279" s="106">
        <v>1.9766397124887692E-2</v>
      </c>
      <c r="D279" s="107">
        <v>2.283539486203616E-2</v>
      </c>
      <c r="E279" s="107">
        <v>3.1180400890868598E-2</v>
      </c>
      <c r="F279" s="107">
        <v>3.0888030888030889E-2</v>
      </c>
      <c r="G279" s="106">
        <v>3.6406806489908981E-2</v>
      </c>
      <c r="H279" s="107">
        <v>1.6206745510293472E-2</v>
      </c>
      <c r="I279" s="106">
        <v>3.6730945821854911E-2</v>
      </c>
      <c r="J279" s="107">
        <v>1.8009478672985781E-2</v>
      </c>
      <c r="K279" s="107">
        <v>3.1696706028589185E-2</v>
      </c>
      <c r="L279" s="106">
        <v>2.6219192448872573E-2</v>
      </c>
      <c r="M279" s="107">
        <v>2.5263157894736842E-2</v>
      </c>
      <c r="N279" s="107">
        <v>3.2692307692307694E-2</v>
      </c>
      <c r="O279" s="106">
        <v>5.9171597633136093E-3</v>
      </c>
      <c r="P279" s="107">
        <v>5.185185185185185E-2</v>
      </c>
      <c r="Q279" s="107">
        <v>2.6315789473684209E-2</v>
      </c>
      <c r="R279" s="107">
        <v>5.084745762711864E-3</v>
      </c>
      <c r="S279" s="106">
        <v>4.0201005025125622E-2</v>
      </c>
      <c r="T279" s="107">
        <v>4.1800643086816719E-2</v>
      </c>
      <c r="U279" s="106">
        <v>1.1267605633802818E-2</v>
      </c>
      <c r="V279" s="107">
        <v>2.7272727272727271E-2</v>
      </c>
      <c r="W279" s="107">
        <v>2.1406727828746176E-2</v>
      </c>
      <c r="X279" s="106">
        <v>4.1208791208791201E-2</v>
      </c>
      <c r="Y279" s="107">
        <v>1.680672268907563E-2</v>
      </c>
      <c r="Z279" s="107">
        <v>4.1081081081081078E-2</v>
      </c>
      <c r="AA279" s="8"/>
    </row>
    <row r="280" spans="1:27">
      <c r="A280" s="108"/>
      <c r="B280" s="109" t="s">
        <v>77</v>
      </c>
      <c r="C280" s="110">
        <v>1.8867924528301886E-2</v>
      </c>
      <c r="D280" s="111">
        <v>6.0894386298763085E-2</v>
      </c>
      <c r="E280" s="111">
        <v>3.2665181885671864E-2</v>
      </c>
      <c r="F280" s="111">
        <v>3.0888030888030889E-2</v>
      </c>
      <c r="G280" s="110">
        <v>3.1262366442421842E-2</v>
      </c>
      <c r="H280" s="111">
        <v>3.9859833552343404E-2</v>
      </c>
      <c r="I280" s="110">
        <v>3.1221303948576674E-2</v>
      </c>
      <c r="J280" s="111">
        <v>4.1706161137440766E-2</v>
      </c>
      <c r="K280" s="111">
        <v>2.9210689869484153E-2</v>
      </c>
      <c r="L280" s="110">
        <v>3.4871525957000521E-2</v>
      </c>
      <c r="M280" s="111">
        <v>5.894736842105263E-2</v>
      </c>
      <c r="N280" s="111">
        <v>1.7307692307692309E-2</v>
      </c>
      <c r="O280" s="110">
        <v>2.3668639053254437E-2</v>
      </c>
      <c r="P280" s="111">
        <v>3.7037037037037035E-2</v>
      </c>
      <c r="Q280" s="111">
        <v>1.0526315789473684E-2</v>
      </c>
      <c r="R280" s="111">
        <v>3.7288135593220341E-2</v>
      </c>
      <c r="S280" s="110">
        <v>4.0201005025125622E-2</v>
      </c>
      <c r="T280" s="111">
        <v>6.7524115755627015E-2</v>
      </c>
      <c r="U280" s="110">
        <v>4.9295774647887321E-2</v>
      </c>
      <c r="V280" s="111">
        <v>3.6363636363636362E-2</v>
      </c>
      <c r="W280" s="111">
        <v>2.7522935779816519E-2</v>
      </c>
      <c r="X280" s="110">
        <v>2.4725274725274728E-2</v>
      </c>
      <c r="Y280" s="111">
        <v>2.5210084033613446E-2</v>
      </c>
      <c r="Z280" s="111">
        <v>2.4864864864864864E-2</v>
      </c>
      <c r="AA280" s="8"/>
    </row>
    <row r="281" spans="1:27">
      <c r="A281" s="108"/>
      <c r="B281" s="109" t="s">
        <v>78</v>
      </c>
      <c r="C281" s="110">
        <v>7.9964061096136574E-2</v>
      </c>
      <c r="D281" s="111">
        <v>0.13701236917221693</v>
      </c>
      <c r="E281" s="111">
        <v>0.13882702301410543</v>
      </c>
      <c r="F281" s="111">
        <v>0.10501930501930502</v>
      </c>
      <c r="G281" s="110">
        <v>0.11673921646220815</v>
      </c>
      <c r="H281" s="111">
        <v>0.11519929916776171</v>
      </c>
      <c r="I281" s="110">
        <v>0.11570247933884298</v>
      </c>
      <c r="J281" s="111">
        <v>0.12369668246445498</v>
      </c>
      <c r="K281" s="111">
        <v>0.10565568676196396</v>
      </c>
      <c r="L281" s="110">
        <v>9.67488201363398E-2</v>
      </c>
      <c r="M281" s="111">
        <v>0.16842105263157894</v>
      </c>
      <c r="N281" s="111">
        <v>0.2076923076923077</v>
      </c>
      <c r="O281" s="110">
        <v>0.17159763313609466</v>
      </c>
      <c r="P281" s="111">
        <v>8.8888888888888892E-2</v>
      </c>
      <c r="Q281" s="111">
        <v>0.12105263157894736</v>
      </c>
      <c r="R281" s="111">
        <v>0.12372881355932204</v>
      </c>
      <c r="S281" s="110">
        <v>0.15577889447236182</v>
      </c>
      <c r="T281" s="111">
        <v>0.18327974276527331</v>
      </c>
      <c r="U281" s="110">
        <v>9.014084507042254E-2</v>
      </c>
      <c r="V281" s="111">
        <v>0.12597402597402596</v>
      </c>
      <c r="W281" s="111">
        <v>9.7859327217125369E-2</v>
      </c>
      <c r="X281" s="110">
        <v>0.10164835164835165</v>
      </c>
      <c r="Y281" s="111">
        <v>0.10084033613445378</v>
      </c>
      <c r="Z281" s="111">
        <v>9.7297297297297303E-2</v>
      </c>
      <c r="AA281" s="8"/>
    </row>
    <row r="282" spans="1:27">
      <c r="A282" s="108"/>
      <c r="B282" s="109" t="s">
        <v>79</v>
      </c>
      <c r="C282" s="110">
        <v>0.52920035938903864</v>
      </c>
      <c r="D282" s="111">
        <v>0.52711703139866795</v>
      </c>
      <c r="E282" s="111">
        <v>0.51373422420193027</v>
      </c>
      <c r="F282" s="111">
        <v>0.50965250965250963</v>
      </c>
      <c r="G282" s="110">
        <v>0.49980213692125047</v>
      </c>
      <c r="H282" s="111">
        <v>0.53964082347788001</v>
      </c>
      <c r="I282" s="110">
        <v>0.55280073461891643</v>
      </c>
      <c r="J282" s="111">
        <v>0.4995260663507109</v>
      </c>
      <c r="K282" s="111">
        <v>0.52144188937228086</v>
      </c>
      <c r="L282" s="110">
        <v>0.52726796014682753</v>
      </c>
      <c r="M282" s="111">
        <v>0.49473684210526314</v>
      </c>
      <c r="N282" s="111">
        <v>0.47884615384615387</v>
      </c>
      <c r="O282" s="110">
        <v>0.48520710059171601</v>
      </c>
      <c r="P282" s="111">
        <v>0.46666666666666662</v>
      </c>
      <c r="Q282" s="111">
        <v>0.58421052631578951</v>
      </c>
      <c r="R282" s="111">
        <v>0.51016949152542368</v>
      </c>
      <c r="S282" s="110">
        <v>0.48241206030150752</v>
      </c>
      <c r="T282" s="111">
        <v>0.4887459807073955</v>
      </c>
      <c r="U282" s="110">
        <v>0.5112676056338028</v>
      </c>
      <c r="V282" s="111">
        <v>0.53246753246753242</v>
      </c>
      <c r="W282" s="111">
        <v>0.60244648318042815</v>
      </c>
      <c r="X282" s="110">
        <v>0.5</v>
      </c>
      <c r="Y282" s="111">
        <v>0.51260504201680668</v>
      </c>
      <c r="Z282" s="111">
        <v>0.51675675675675681</v>
      </c>
      <c r="AA282" s="8"/>
    </row>
    <row r="283" spans="1:27">
      <c r="A283" s="108"/>
      <c r="B283" s="109" t="s">
        <v>80</v>
      </c>
      <c r="C283" s="106">
        <v>0.3522012578616352</v>
      </c>
      <c r="D283" s="107">
        <v>0.25214081826831591</v>
      </c>
      <c r="E283" s="107">
        <v>0.2835931700074239</v>
      </c>
      <c r="F283" s="107">
        <v>0.32355212355212354</v>
      </c>
      <c r="G283" s="106">
        <v>0.31578947368421051</v>
      </c>
      <c r="H283" s="107">
        <v>0.28909329829172142</v>
      </c>
      <c r="I283" s="106">
        <v>0.26354453627180902</v>
      </c>
      <c r="J283" s="107">
        <v>0.31706161137440758</v>
      </c>
      <c r="K283" s="107">
        <v>0.3119950279676818</v>
      </c>
      <c r="L283" s="106">
        <v>0.31489250131095964</v>
      </c>
      <c r="M283" s="107">
        <v>0.25263157894736843</v>
      </c>
      <c r="N283" s="107">
        <v>0.26346153846153847</v>
      </c>
      <c r="O283" s="106">
        <v>0.31360946745562129</v>
      </c>
      <c r="P283" s="107">
        <v>0.35555555555555557</v>
      </c>
      <c r="Q283" s="107">
        <v>0.25789473684210529</v>
      </c>
      <c r="R283" s="107">
        <v>0.32372881355932198</v>
      </c>
      <c r="S283" s="106">
        <v>0.28140703517587939</v>
      </c>
      <c r="T283" s="107">
        <v>0.21864951768488747</v>
      </c>
      <c r="U283" s="106">
        <v>0.3380281690140845</v>
      </c>
      <c r="V283" s="107">
        <v>0.2779220779220779</v>
      </c>
      <c r="W283" s="107">
        <v>0.25076452599388377</v>
      </c>
      <c r="X283" s="106">
        <v>0.3324175824175824</v>
      </c>
      <c r="Y283" s="107">
        <v>0.34453781512605042</v>
      </c>
      <c r="Z283" s="107">
        <v>0.32</v>
      </c>
      <c r="AA283" s="8"/>
    </row>
    <row r="284" spans="1:27">
      <c r="A284" s="112" t="s">
        <v>16</v>
      </c>
      <c r="B284" s="112"/>
      <c r="C284" s="113">
        <v>1</v>
      </c>
      <c r="D284" s="114">
        <v>1</v>
      </c>
      <c r="E284" s="114">
        <v>1</v>
      </c>
      <c r="F284" s="114">
        <v>1</v>
      </c>
      <c r="G284" s="113">
        <v>1</v>
      </c>
      <c r="H284" s="114">
        <v>1</v>
      </c>
      <c r="I284" s="113">
        <v>1</v>
      </c>
      <c r="J284" s="114">
        <v>1</v>
      </c>
      <c r="K284" s="114">
        <v>1</v>
      </c>
      <c r="L284" s="113">
        <v>1</v>
      </c>
      <c r="M284" s="114">
        <v>1</v>
      </c>
      <c r="N284" s="114">
        <v>1</v>
      </c>
      <c r="O284" s="113">
        <v>1</v>
      </c>
      <c r="P284" s="114">
        <v>1</v>
      </c>
      <c r="Q284" s="114">
        <v>1</v>
      </c>
      <c r="R284" s="114">
        <v>1</v>
      </c>
      <c r="S284" s="114">
        <v>1</v>
      </c>
      <c r="T284" s="114">
        <v>1</v>
      </c>
      <c r="U284" s="114">
        <v>1</v>
      </c>
      <c r="V284" s="114">
        <v>1</v>
      </c>
      <c r="W284" s="114">
        <v>1</v>
      </c>
      <c r="X284" s="114">
        <v>1</v>
      </c>
      <c r="Y284" s="114">
        <v>1</v>
      </c>
      <c r="Z284" s="114">
        <v>1</v>
      </c>
      <c r="AA284" s="8"/>
    </row>
    <row r="285" spans="1:27">
      <c r="A285" s="8"/>
      <c r="B285" s="8"/>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8"/>
    </row>
    <row r="286" spans="1:27">
      <c r="A286" s="9" t="s">
        <v>257</v>
      </c>
      <c r="B286" s="9"/>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8"/>
    </row>
    <row r="287" spans="1:27">
      <c r="A287" s="96" t="s">
        <v>8</v>
      </c>
      <c r="B287" s="96"/>
      <c r="C287" s="115" t="s">
        <v>7</v>
      </c>
      <c r="D287" s="116"/>
      <c r="E287" s="116"/>
      <c r="F287" s="116"/>
      <c r="G287" s="115" t="s">
        <v>17</v>
      </c>
      <c r="H287" s="116"/>
      <c r="I287" s="115" t="s">
        <v>20</v>
      </c>
      <c r="J287" s="116"/>
      <c r="K287" s="116"/>
      <c r="L287" s="115" t="s">
        <v>24</v>
      </c>
      <c r="M287" s="116"/>
      <c r="N287" s="116"/>
      <c r="O287" s="115" t="s">
        <v>29</v>
      </c>
      <c r="P287" s="116"/>
      <c r="Q287" s="116"/>
      <c r="R287" s="116"/>
      <c r="S287" s="116"/>
      <c r="T287" s="116"/>
      <c r="U287" s="116"/>
      <c r="V287" s="116"/>
      <c r="W287" s="116"/>
      <c r="X287" s="116"/>
      <c r="Y287" s="116"/>
      <c r="Z287" s="116"/>
      <c r="AA287" s="8"/>
    </row>
    <row r="288" spans="1:27">
      <c r="A288" s="99"/>
      <c r="B288" s="99"/>
      <c r="C288" s="117" t="s">
        <v>12</v>
      </c>
      <c r="D288" s="118" t="s">
        <v>13</v>
      </c>
      <c r="E288" s="118" t="s">
        <v>14</v>
      </c>
      <c r="F288" s="118" t="s">
        <v>15</v>
      </c>
      <c r="G288" s="117" t="s">
        <v>18</v>
      </c>
      <c r="H288" s="118" t="s">
        <v>19</v>
      </c>
      <c r="I288" s="102" t="s">
        <v>21</v>
      </c>
      <c r="J288" s="103" t="s">
        <v>22</v>
      </c>
      <c r="K288" s="103" t="s">
        <v>23</v>
      </c>
      <c r="L288" s="102" t="s">
        <v>25</v>
      </c>
      <c r="M288" s="103" t="s">
        <v>27</v>
      </c>
      <c r="N288" s="103" t="s">
        <v>28</v>
      </c>
      <c r="O288" s="117" t="s">
        <v>30</v>
      </c>
      <c r="P288" s="118" t="s">
        <v>31</v>
      </c>
      <c r="Q288" s="118" t="s">
        <v>32</v>
      </c>
      <c r="R288" s="118" t="s">
        <v>33</v>
      </c>
      <c r="S288" s="118" t="s">
        <v>34</v>
      </c>
      <c r="T288" s="118" t="s">
        <v>35</v>
      </c>
      <c r="U288" s="118" t="s">
        <v>36</v>
      </c>
      <c r="V288" s="118" t="s">
        <v>37</v>
      </c>
      <c r="W288" s="118" t="s">
        <v>38</v>
      </c>
      <c r="X288" s="118" t="s">
        <v>39</v>
      </c>
      <c r="Y288" s="118" t="s">
        <v>40</v>
      </c>
      <c r="Z288" s="118" t="s">
        <v>41</v>
      </c>
      <c r="AA288" s="8"/>
    </row>
    <row r="289" spans="1:27">
      <c r="A289" s="104" t="s">
        <v>167</v>
      </c>
      <c r="B289" s="105" t="s">
        <v>76</v>
      </c>
      <c r="C289" s="106">
        <v>7.5471698113207544E-2</v>
      </c>
      <c r="D289" s="107">
        <v>0.15669515669515668</v>
      </c>
      <c r="E289" s="107">
        <v>0.16728624535315986</v>
      </c>
      <c r="F289" s="107">
        <v>0.11727416798732172</v>
      </c>
      <c r="G289" s="106">
        <v>0.16540151817818619</v>
      </c>
      <c r="H289" s="107">
        <v>9.1310101455668272E-2</v>
      </c>
      <c r="I289" s="106">
        <v>0.16480446927374304</v>
      </c>
      <c r="J289" s="107">
        <v>0.14347202295552366</v>
      </c>
      <c r="K289" s="107">
        <v>8.9719626168224292E-2</v>
      </c>
      <c r="L289" s="106">
        <v>0.13696456901110524</v>
      </c>
      <c r="M289" s="107">
        <v>0.10359408033826638</v>
      </c>
      <c r="N289" s="107">
        <v>0.10505836575875487</v>
      </c>
      <c r="O289" s="106">
        <v>0.11445783132530121</v>
      </c>
      <c r="P289" s="107">
        <v>0.14728682170542637</v>
      </c>
      <c r="Q289" s="107">
        <v>0.10106382978723402</v>
      </c>
      <c r="R289" s="107">
        <v>0.15762711864406781</v>
      </c>
      <c r="S289" s="106">
        <v>0.16666666666666663</v>
      </c>
      <c r="T289" s="107">
        <v>0.1129032258064516</v>
      </c>
      <c r="U289" s="106">
        <v>0.12622720897615708</v>
      </c>
      <c r="V289" s="107">
        <v>0.1103896103896104</v>
      </c>
      <c r="W289" s="107">
        <v>0.16770186335403728</v>
      </c>
      <c r="X289" s="106">
        <v>6.9060773480662987E-2</v>
      </c>
      <c r="Y289" s="107">
        <v>0.21848739495798319</v>
      </c>
      <c r="Z289" s="107">
        <v>0.13561190738699008</v>
      </c>
      <c r="AA289" s="8"/>
    </row>
    <row r="290" spans="1:27">
      <c r="A290" s="108"/>
      <c r="B290" s="109" t="s">
        <v>77</v>
      </c>
      <c r="C290" s="110">
        <v>6.5588499550763707E-2</v>
      </c>
      <c r="D290" s="111">
        <v>0.1396011396011396</v>
      </c>
      <c r="E290" s="111">
        <v>0.1137546468401487</v>
      </c>
      <c r="F290" s="111">
        <v>0.10301109350237718</v>
      </c>
      <c r="G290" s="110">
        <v>0.11466240511386334</v>
      </c>
      <c r="H290" s="111">
        <v>9.483899426554919E-2</v>
      </c>
      <c r="I290" s="110">
        <v>0.12476722532588454</v>
      </c>
      <c r="J290" s="111">
        <v>0.10282161645145864</v>
      </c>
      <c r="K290" s="111">
        <v>9.5327102803738323E-2</v>
      </c>
      <c r="L290" s="110">
        <v>0.11396086726599682</v>
      </c>
      <c r="M290" s="111">
        <v>6.9767441860465115E-2</v>
      </c>
      <c r="N290" s="111">
        <v>7.3929961089494164E-2</v>
      </c>
      <c r="O290" s="110">
        <v>0.11445783132530121</v>
      </c>
      <c r="P290" s="111">
        <v>0.14728682170542637</v>
      </c>
      <c r="Q290" s="111">
        <v>0.12234042553191489</v>
      </c>
      <c r="R290" s="111">
        <v>8.6440677966101692E-2</v>
      </c>
      <c r="S290" s="110">
        <v>6.5656565656565663E-2</v>
      </c>
      <c r="T290" s="111">
        <v>0.11935483870967742</v>
      </c>
      <c r="U290" s="110">
        <v>8.6956521739130432E-2</v>
      </c>
      <c r="V290" s="111">
        <v>8.5714285714285715E-2</v>
      </c>
      <c r="W290" s="111">
        <v>0.12732919254658384</v>
      </c>
      <c r="X290" s="110">
        <v>8.5635359116022103E-2</v>
      </c>
      <c r="Y290" s="111">
        <v>0.18487394957983194</v>
      </c>
      <c r="Z290" s="111">
        <v>0.13009922822491732</v>
      </c>
      <c r="AA290" s="8"/>
    </row>
    <row r="291" spans="1:27">
      <c r="A291" s="108"/>
      <c r="B291" s="109" t="s">
        <v>78</v>
      </c>
      <c r="C291" s="110">
        <v>0.18867924528301888</v>
      </c>
      <c r="D291" s="111">
        <v>0.17188983855650522</v>
      </c>
      <c r="E291" s="111">
        <v>0.21784386617100371</v>
      </c>
      <c r="F291" s="111">
        <v>0.24088748019017434</v>
      </c>
      <c r="G291" s="110">
        <v>0.19696364362764684</v>
      </c>
      <c r="H291" s="111">
        <v>0.21790913101014556</v>
      </c>
      <c r="I291" s="110">
        <v>0.2271880819366853</v>
      </c>
      <c r="J291" s="111">
        <v>0.23768531802965087</v>
      </c>
      <c r="K291" s="111">
        <v>0.15389408099688473</v>
      </c>
      <c r="L291" s="110">
        <v>0.21364357482813326</v>
      </c>
      <c r="M291" s="111">
        <v>0.17970401691331925</v>
      </c>
      <c r="N291" s="111">
        <v>0.18482490272373542</v>
      </c>
      <c r="O291" s="110">
        <v>0.27710843373493976</v>
      </c>
      <c r="P291" s="111">
        <v>0.20155038759689922</v>
      </c>
      <c r="Q291" s="111">
        <v>0.21808510638297876</v>
      </c>
      <c r="R291" s="111">
        <v>0.21186440677966101</v>
      </c>
      <c r="S291" s="110">
        <v>0.24747474747474749</v>
      </c>
      <c r="T291" s="111">
        <v>0.2129032258064516</v>
      </c>
      <c r="U291" s="110">
        <v>0.19354838709677419</v>
      </c>
      <c r="V291" s="111">
        <v>0.2207792207792208</v>
      </c>
      <c r="W291" s="111">
        <v>0.21739130434782608</v>
      </c>
      <c r="X291" s="110">
        <v>0.18784530386740333</v>
      </c>
      <c r="Y291" s="111">
        <v>0.16806722689075632</v>
      </c>
      <c r="Z291" s="111">
        <v>0.18632855567805953</v>
      </c>
      <c r="AA291" s="8"/>
    </row>
    <row r="292" spans="1:27">
      <c r="A292" s="108"/>
      <c r="B292" s="109" t="s">
        <v>79</v>
      </c>
      <c r="C292" s="110">
        <v>0.46720575022461813</v>
      </c>
      <c r="D292" s="111">
        <v>0.38461538461538469</v>
      </c>
      <c r="E292" s="111">
        <v>0.36356877323420073</v>
      </c>
      <c r="F292" s="111">
        <v>0.37400950871632327</v>
      </c>
      <c r="G292" s="110">
        <v>0.36276468238114262</v>
      </c>
      <c r="H292" s="111">
        <v>0.43096603440670495</v>
      </c>
      <c r="I292" s="110">
        <v>0.36871508379888268</v>
      </c>
      <c r="J292" s="111">
        <v>0.3620277379244381</v>
      </c>
      <c r="K292" s="111">
        <v>0.45607476635514016</v>
      </c>
      <c r="L292" s="110">
        <v>0.38445267054468535</v>
      </c>
      <c r="M292" s="111">
        <v>0.42917547568710357</v>
      </c>
      <c r="N292" s="111">
        <v>0.44163424124513617</v>
      </c>
      <c r="O292" s="110">
        <v>0.3493975903614458</v>
      </c>
      <c r="P292" s="111">
        <v>0.36434108527131781</v>
      </c>
      <c r="Q292" s="111">
        <v>0.44148936170212766</v>
      </c>
      <c r="R292" s="111">
        <v>0.38305084745762713</v>
      </c>
      <c r="S292" s="110">
        <v>0.32828282828282829</v>
      </c>
      <c r="T292" s="111">
        <v>0.3774193548387097</v>
      </c>
      <c r="U292" s="110">
        <v>0.39691444600280507</v>
      </c>
      <c r="V292" s="111">
        <v>0.41948051948051945</v>
      </c>
      <c r="W292" s="111">
        <v>0.35403726708074534</v>
      </c>
      <c r="X292" s="110">
        <v>0.48342541436464087</v>
      </c>
      <c r="Y292" s="111">
        <v>0.26050420168067229</v>
      </c>
      <c r="Z292" s="111">
        <v>0.40242557883131203</v>
      </c>
      <c r="AA292" s="8"/>
    </row>
    <row r="293" spans="1:27">
      <c r="A293" s="108"/>
      <c r="B293" s="109" t="s">
        <v>80</v>
      </c>
      <c r="C293" s="106">
        <v>0.20305480682839172</v>
      </c>
      <c r="D293" s="107">
        <v>0.14719848053181386</v>
      </c>
      <c r="E293" s="107">
        <v>0.13754646840148699</v>
      </c>
      <c r="F293" s="107">
        <v>0.16481774960380349</v>
      </c>
      <c r="G293" s="106">
        <v>0.16020775069916102</v>
      </c>
      <c r="H293" s="107">
        <v>0.16497573886193206</v>
      </c>
      <c r="I293" s="106">
        <v>0.11452513966480447</v>
      </c>
      <c r="J293" s="107">
        <v>0.15399330463892874</v>
      </c>
      <c r="K293" s="107">
        <v>0.20498442367601247</v>
      </c>
      <c r="L293" s="106">
        <v>0.15097831835007933</v>
      </c>
      <c r="M293" s="107">
        <v>0.21775898520084566</v>
      </c>
      <c r="N293" s="107">
        <v>0.19455252918287941</v>
      </c>
      <c r="O293" s="106">
        <v>0.14457831325301204</v>
      </c>
      <c r="P293" s="107">
        <v>0.13953488372093023</v>
      </c>
      <c r="Q293" s="107">
        <v>0.11702127659574468</v>
      </c>
      <c r="R293" s="107">
        <v>0.16101694915254236</v>
      </c>
      <c r="S293" s="106">
        <v>0.19191919191919191</v>
      </c>
      <c r="T293" s="107">
        <v>0.17741935483870969</v>
      </c>
      <c r="U293" s="106">
        <v>0.19635343618513323</v>
      </c>
      <c r="V293" s="107">
        <v>0.16363636363636364</v>
      </c>
      <c r="W293" s="107">
        <v>0.13354037267080746</v>
      </c>
      <c r="X293" s="106">
        <v>0.17403314917127072</v>
      </c>
      <c r="Y293" s="107">
        <v>0.16806722689075632</v>
      </c>
      <c r="Z293" s="107">
        <v>0.14553472987872107</v>
      </c>
      <c r="AA293" s="8"/>
    </row>
    <row r="294" spans="1:27">
      <c r="A294" s="112" t="s">
        <v>16</v>
      </c>
      <c r="B294" s="112"/>
      <c r="C294" s="113">
        <v>1</v>
      </c>
      <c r="D294" s="114">
        <v>1</v>
      </c>
      <c r="E294" s="114">
        <v>1</v>
      </c>
      <c r="F294" s="114">
        <v>1</v>
      </c>
      <c r="G294" s="113">
        <v>1</v>
      </c>
      <c r="H294" s="114">
        <v>1</v>
      </c>
      <c r="I294" s="113">
        <v>1</v>
      </c>
      <c r="J294" s="114">
        <v>1</v>
      </c>
      <c r="K294" s="114">
        <v>1</v>
      </c>
      <c r="L294" s="113">
        <v>1</v>
      </c>
      <c r="M294" s="114">
        <v>1</v>
      </c>
      <c r="N294" s="114">
        <v>1</v>
      </c>
      <c r="O294" s="113">
        <v>1</v>
      </c>
      <c r="P294" s="114">
        <v>1</v>
      </c>
      <c r="Q294" s="114">
        <v>1</v>
      </c>
      <c r="R294" s="114">
        <v>1</v>
      </c>
      <c r="S294" s="114">
        <v>1</v>
      </c>
      <c r="T294" s="114">
        <v>1</v>
      </c>
      <c r="U294" s="114">
        <v>1</v>
      </c>
      <c r="V294" s="114">
        <v>1</v>
      </c>
      <c r="W294" s="114">
        <v>1</v>
      </c>
      <c r="X294" s="114">
        <v>1</v>
      </c>
      <c r="Y294" s="114">
        <v>1</v>
      </c>
      <c r="Z294" s="114">
        <v>1</v>
      </c>
      <c r="AA294" s="8"/>
    </row>
    <row r="296" spans="1:27">
      <c r="A296" s="21" t="s">
        <v>258</v>
      </c>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0"/>
    </row>
    <row r="297" spans="1:27">
      <c r="A297" s="22" t="s">
        <v>8</v>
      </c>
      <c r="B297" s="22"/>
      <c r="C297" s="23" t="s">
        <v>7</v>
      </c>
      <c r="D297" s="24"/>
      <c r="E297" s="24"/>
      <c r="F297" s="24"/>
      <c r="G297" s="23" t="s">
        <v>17</v>
      </c>
      <c r="H297" s="24"/>
      <c r="I297" s="23" t="s">
        <v>20</v>
      </c>
      <c r="J297" s="24"/>
      <c r="K297" s="24"/>
      <c r="L297" s="23" t="s">
        <v>24</v>
      </c>
      <c r="M297" s="24"/>
      <c r="N297" s="24"/>
      <c r="O297" s="23" t="s">
        <v>29</v>
      </c>
      <c r="P297" s="24"/>
      <c r="Q297" s="24"/>
      <c r="R297" s="24"/>
      <c r="S297" s="24"/>
      <c r="T297" s="24"/>
      <c r="U297" s="24"/>
      <c r="V297" s="24"/>
      <c r="W297" s="24"/>
      <c r="X297" s="24"/>
      <c r="Y297" s="24"/>
      <c r="Z297" s="24"/>
      <c r="AA297" s="20"/>
    </row>
    <row r="298" spans="1:27">
      <c r="A298" s="25"/>
      <c r="B298" s="25"/>
      <c r="C298" s="26" t="s">
        <v>12</v>
      </c>
      <c r="D298" s="27" t="s">
        <v>13</v>
      </c>
      <c r="E298" s="27" t="s">
        <v>14</v>
      </c>
      <c r="F298" s="27" t="s">
        <v>15</v>
      </c>
      <c r="G298" s="26" t="s">
        <v>18</v>
      </c>
      <c r="H298" s="27" t="s">
        <v>19</v>
      </c>
      <c r="I298" s="26" t="s">
        <v>21</v>
      </c>
      <c r="J298" s="27" t="s">
        <v>22</v>
      </c>
      <c r="K298" s="27" t="s">
        <v>23</v>
      </c>
      <c r="L298" s="26" t="s">
        <v>25</v>
      </c>
      <c r="M298" s="27" t="s">
        <v>27</v>
      </c>
      <c r="N298" s="27" t="s">
        <v>28</v>
      </c>
      <c r="O298" s="26" t="s">
        <v>30</v>
      </c>
      <c r="P298" s="27" t="s">
        <v>31</v>
      </c>
      <c r="Q298" s="27" t="s">
        <v>32</v>
      </c>
      <c r="R298" s="27" t="s">
        <v>33</v>
      </c>
      <c r="S298" s="27" t="s">
        <v>34</v>
      </c>
      <c r="T298" s="27" t="s">
        <v>35</v>
      </c>
      <c r="U298" s="27" t="s">
        <v>36</v>
      </c>
      <c r="V298" s="27" t="s">
        <v>37</v>
      </c>
      <c r="W298" s="27" t="s">
        <v>38</v>
      </c>
      <c r="X298" s="27" t="s">
        <v>39</v>
      </c>
      <c r="Y298" s="27" t="s">
        <v>40</v>
      </c>
      <c r="Z298" s="27" t="s">
        <v>41</v>
      </c>
      <c r="AA298" s="20"/>
    </row>
    <row r="299" spans="1:27">
      <c r="A299" s="28" t="s">
        <v>168</v>
      </c>
      <c r="B299" s="29" t="s">
        <v>169</v>
      </c>
      <c r="C299" s="41">
        <v>0.12140287769784171</v>
      </c>
      <c r="D299" s="42">
        <v>0.28083491461100568</v>
      </c>
      <c r="E299" s="42">
        <v>0.29846378931967815</v>
      </c>
      <c r="F299" s="42">
        <v>0.2299625468164794</v>
      </c>
      <c r="G299" s="41">
        <v>0.27219397731716855</v>
      </c>
      <c r="H299" s="42">
        <v>0.19488956258120399</v>
      </c>
      <c r="I299" s="41">
        <v>0.30357142857142855</v>
      </c>
      <c r="J299" s="42">
        <v>0.22180451127819548</v>
      </c>
      <c r="K299" s="42">
        <v>0.20655534941249226</v>
      </c>
      <c r="L299" s="41">
        <v>0.24105754276827368</v>
      </c>
      <c r="M299" s="42">
        <v>0.22567287784679088</v>
      </c>
      <c r="N299" s="42">
        <v>0.20342205323193915</v>
      </c>
      <c r="O299" s="41">
        <v>0.19186046511627908</v>
      </c>
      <c r="P299" s="42">
        <v>0.28676470588235292</v>
      </c>
      <c r="Q299" s="42">
        <v>0.31443298969072164</v>
      </c>
      <c r="R299" s="42">
        <v>0.25457570715474209</v>
      </c>
      <c r="S299" s="42">
        <v>0.20398009950248755</v>
      </c>
      <c r="T299" s="42">
        <v>0.32484076433121017</v>
      </c>
      <c r="U299" s="42">
        <v>0.25623268698060941</v>
      </c>
      <c r="V299" s="42">
        <v>0.21309370988446727</v>
      </c>
      <c r="W299" s="42">
        <v>0.21646341463414631</v>
      </c>
      <c r="X299" s="42">
        <v>0.11716621253405995</v>
      </c>
      <c r="Y299" s="42">
        <v>0.29508196721311475</v>
      </c>
      <c r="Z299" s="42">
        <v>0.23365487674169347</v>
      </c>
      <c r="AA299" s="20"/>
    </row>
    <row r="300" spans="1:27">
      <c r="A300" s="30"/>
      <c r="B300" s="31" t="s">
        <v>170</v>
      </c>
      <c r="C300" s="43">
        <v>0.3039568345323741</v>
      </c>
      <c r="D300" s="44">
        <v>0.36337760910815947</v>
      </c>
      <c r="E300" s="44">
        <v>0.32991953182150696</v>
      </c>
      <c r="F300" s="44">
        <v>0.40299625468164796</v>
      </c>
      <c r="G300" s="43">
        <v>0.32890105592491203</v>
      </c>
      <c r="H300" s="44">
        <v>0.37592031182330016</v>
      </c>
      <c r="I300" s="43">
        <v>0.35535714285714287</v>
      </c>
      <c r="J300" s="44">
        <v>0.36419172932330829</v>
      </c>
      <c r="K300" s="44">
        <v>0.33147804576376005</v>
      </c>
      <c r="L300" s="43">
        <v>0.36054950751684811</v>
      </c>
      <c r="M300" s="44">
        <v>0.36438923395445127</v>
      </c>
      <c r="N300" s="44">
        <v>0.26996197718631176</v>
      </c>
      <c r="O300" s="43">
        <v>0.41860465116279072</v>
      </c>
      <c r="P300" s="44">
        <v>0.22794117647058823</v>
      </c>
      <c r="Q300" s="44">
        <v>0.32474226804123707</v>
      </c>
      <c r="R300" s="44">
        <v>0.37271214642262895</v>
      </c>
      <c r="S300" s="44">
        <v>0.39800995024875624</v>
      </c>
      <c r="T300" s="44">
        <v>0.35987261146496813</v>
      </c>
      <c r="U300" s="44">
        <v>0.36011080332409973</v>
      </c>
      <c r="V300" s="44">
        <v>0.3337612323491656</v>
      </c>
      <c r="W300" s="44">
        <v>0.38719512195121952</v>
      </c>
      <c r="X300" s="44">
        <v>0.39509536784741145</v>
      </c>
      <c r="Y300" s="44">
        <v>0.36065573770491804</v>
      </c>
      <c r="Z300" s="44">
        <v>0.31082529474812431</v>
      </c>
      <c r="AA300" s="20"/>
    </row>
    <row r="301" spans="1:27">
      <c r="A301" s="30"/>
      <c r="B301" s="31" t="s">
        <v>171</v>
      </c>
      <c r="C301" s="43">
        <v>0.53597122302158273</v>
      </c>
      <c r="D301" s="44">
        <v>0.31593927893738138</v>
      </c>
      <c r="E301" s="44">
        <v>0.32114118507681055</v>
      </c>
      <c r="F301" s="44">
        <v>0.34157303370786513</v>
      </c>
      <c r="G301" s="43">
        <v>0.35705905357841222</v>
      </c>
      <c r="H301" s="44">
        <v>0.39411000433087923</v>
      </c>
      <c r="I301" s="43">
        <v>0.32589285714285715</v>
      </c>
      <c r="J301" s="44">
        <v>0.37593984962406013</v>
      </c>
      <c r="K301" s="44">
        <v>0.40692640692640691</v>
      </c>
      <c r="L301" s="43">
        <v>0.36003110419906681</v>
      </c>
      <c r="M301" s="44">
        <v>0.37888198757763975</v>
      </c>
      <c r="N301" s="44">
        <v>0.47908745247148288</v>
      </c>
      <c r="O301" s="43">
        <v>0.36046511627906974</v>
      </c>
      <c r="P301" s="44">
        <v>0.47794117647058826</v>
      </c>
      <c r="Q301" s="44">
        <v>0.32474226804123707</v>
      </c>
      <c r="R301" s="44">
        <v>0.34276206322795338</v>
      </c>
      <c r="S301" s="44">
        <v>0.36815920398009949</v>
      </c>
      <c r="T301" s="44">
        <v>0.29617834394904458</v>
      </c>
      <c r="U301" s="44">
        <v>0.32686980609418287</v>
      </c>
      <c r="V301" s="44">
        <v>0.41206675224646988</v>
      </c>
      <c r="W301" s="44">
        <v>0.36585365853658536</v>
      </c>
      <c r="X301" s="44">
        <v>0.44414168937329701</v>
      </c>
      <c r="Y301" s="44">
        <v>0.29508196721311475</v>
      </c>
      <c r="Z301" s="44">
        <v>0.41264737406216506</v>
      </c>
      <c r="AA301" s="20"/>
    </row>
    <row r="302" spans="1:27">
      <c r="A302" s="30"/>
      <c r="B302" s="31" t="s">
        <v>172</v>
      </c>
      <c r="C302" s="43">
        <v>3.8669064748201441E-2</v>
      </c>
      <c r="D302" s="44">
        <v>3.9848197343453511E-2</v>
      </c>
      <c r="E302" s="44">
        <v>5.0475493782004388E-2</v>
      </c>
      <c r="F302" s="44">
        <v>2.546816479400749E-2</v>
      </c>
      <c r="G302" s="43">
        <v>4.1845913179507234E-2</v>
      </c>
      <c r="H302" s="44">
        <v>3.5080121264616716E-2</v>
      </c>
      <c r="I302" s="43">
        <v>1.5178571428571428E-2</v>
      </c>
      <c r="J302" s="44">
        <v>3.8063909774436092E-2</v>
      </c>
      <c r="K302" s="44">
        <v>5.5040197897340756E-2</v>
      </c>
      <c r="L302" s="43">
        <v>3.8361845515811302E-2</v>
      </c>
      <c r="M302" s="44">
        <v>3.1055900621118012E-2</v>
      </c>
      <c r="N302" s="44">
        <v>4.7528517110266157E-2</v>
      </c>
      <c r="O302" s="43">
        <v>2.9069767441860465E-2</v>
      </c>
      <c r="P302" s="44">
        <v>7.3529411764705873E-3</v>
      </c>
      <c r="Q302" s="44">
        <v>3.608247422680412E-2</v>
      </c>
      <c r="R302" s="44">
        <v>2.9950083194675542E-2</v>
      </c>
      <c r="S302" s="44">
        <v>2.9850746268656712E-2</v>
      </c>
      <c r="T302" s="44">
        <v>1.9108280254777069E-2</v>
      </c>
      <c r="U302" s="44">
        <v>5.6786703601108025E-2</v>
      </c>
      <c r="V302" s="44">
        <v>4.1078305519897301E-2</v>
      </c>
      <c r="W302" s="44">
        <v>3.048780487804878E-2</v>
      </c>
      <c r="X302" s="44">
        <v>4.3596730245231606E-2</v>
      </c>
      <c r="Y302" s="44">
        <v>4.9180327868852458E-2</v>
      </c>
      <c r="Z302" s="44">
        <v>4.2872454448017148E-2</v>
      </c>
      <c r="AA302" s="20"/>
    </row>
    <row r="303" spans="1:27">
      <c r="A303" s="32" t="s">
        <v>16</v>
      </c>
      <c r="B303" s="32"/>
      <c r="C303" s="45">
        <v>1</v>
      </c>
      <c r="D303" s="46">
        <v>1</v>
      </c>
      <c r="E303" s="46">
        <v>1</v>
      </c>
      <c r="F303" s="46">
        <v>1</v>
      </c>
      <c r="G303" s="45">
        <v>1</v>
      </c>
      <c r="H303" s="46">
        <v>1</v>
      </c>
      <c r="I303" s="45">
        <v>1</v>
      </c>
      <c r="J303" s="46">
        <v>1</v>
      </c>
      <c r="K303" s="46">
        <v>1</v>
      </c>
      <c r="L303" s="45">
        <v>1</v>
      </c>
      <c r="M303" s="46">
        <v>1</v>
      </c>
      <c r="N303" s="46">
        <v>1</v>
      </c>
      <c r="O303" s="45">
        <v>1</v>
      </c>
      <c r="P303" s="46">
        <v>1</v>
      </c>
      <c r="Q303" s="46">
        <v>1</v>
      </c>
      <c r="R303" s="46">
        <v>1</v>
      </c>
      <c r="S303" s="46">
        <v>1</v>
      </c>
      <c r="T303" s="46">
        <v>1</v>
      </c>
      <c r="U303" s="46">
        <v>1</v>
      </c>
      <c r="V303" s="46">
        <v>1</v>
      </c>
      <c r="W303" s="46">
        <v>1</v>
      </c>
      <c r="X303" s="46">
        <v>1</v>
      </c>
      <c r="Y303" s="46">
        <v>1</v>
      </c>
      <c r="Z303" s="46">
        <v>1</v>
      </c>
      <c r="AA303" s="20"/>
    </row>
    <row r="304" spans="1:27">
      <c r="A304" s="20"/>
      <c r="B304" s="20"/>
      <c r="C304" s="47"/>
      <c r="D304" s="47"/>
      <c r="E304" s="47"/>
      <c r="F304" s="47"/>
      <c r="G304" s="47"/>
      <c r="H304" s="47"/>
      <c r="I304" s="47"/>
      <c r="J304" s="47"/>
      <c r="K304" s="47"/>
      <c r="L304" s="47"/>
      <c r="M304" s="47"/>
      <c r="N304" s="47"/>
      <c r="O304" s="47"/>
      <c r="P304" s="47"/>
      <c r="Q304" s="47"/>
      <c r="R304" s="47"/>
      <c r="S304" s="47"/>
      <c r="T304" s="47"/>
      <c r="U304" s="47"/>
      <c r="V304" s="47"/>
      <c r="W304" s="47"/>
      <c r="X304" s="47"/>
      <c r="Y304" s="20"/>
    </row>
    <row r="305" spans="1:27">
      <c r="A305" s="21" t="s">
        <v>259</v>
      </c>
      <c r="B305" s="21"/>
      <c r="C305" s="36"/>
      <c r="D305" s="36"/>
      <c r="E305" s="36"/>
      <c r="F305" s="36"/>
      <c r="G305" s="36"/>
      <c r="H305" s="36"/>
      <c r="I305" s="36"/>
      <c r="J305" s="36"/>
      <c r="K305" s="36"/>
      <c r="L305" s="36"/>
      <c r="M305" s="36"/>
      <c r="N305" s="36"/>
      <c r="O305" s="36"/>
      <c r="P305" s="36"/>
      <c r="Q305" s="36"/>
      <c r="R305" s="36"/>
      <c r="S305" s="36"/>
      <c r="T305" s="36"/>
      <c r="U305" s="36"/>
      <c r="V305" s="36"/>
      <c r="W305" s="36"/>
      <c r="X305" s="36"/>
      <c r="Y305" s="20"/>
    </row>
    <row r="306" spans="1:27">
      <c r="A306" s="22" t="s">
        <v>8</v>
      </c>
      <c r="B306" s="22"/>
      <c r="C306" s="37" t="s">
        <v>7</v>
      </c>
      <c r="D306" s="38"/>
      <c r="E306" s="38"/>
      <c r="F306" s="38"/>
      <c r="G306" s="37" t="s">
        <v>17</v>
      </c>
      <c r="H306" s="38"/>
      <c r="I306" s="37" t="s">
        <v>20</v>
      </c>
      <c r="J306" s="38"/>
      <c r="K306" s="38"/>
      <c r="L306" s="37" t="s">
        <v>24</v>
      </c>
      <c r="M306" s="38"/>
      <c r="N306" s="38"/>
      <c r="O306" s="37" t="s">
        <v>29</v>
      </c>
      <c r="P306" s="38"/>
      <c r="Q306" s="38"/>
      <c r="R306" s="38"/>
      <c r="S306" s="38"/>
      <c r="T306" s="38"/>
      <c r="U306" s="38"/>
      <c r="V306" s="38"/>
      <c r="W306" s="38"/>
      <c r="X306" s="38"/>
      <c r="Y306" s="38"/>
      <c r="Z306" s="38"/>
      <c r="AA306" s="20"/>
    </row>
    <row r="307" spans="1:27">
      <c r="A307" s="25"/>
      <c r="B307" s="25"/>
      <c r="C307" s="39" t="s">
        <v>12</v>
      </c>
      <c r="D307" s="40" t="s">
        <v>13</v>
      </c>
      <c r="E307" s="40" t="s">
        <v>14</v>
      </c>
      <c r="F307" s="40" t="s">
        <v>15</v>
      </c>
      <c r="G307" s="39" t="s">
        <v>18</v>
      </c>
      <c r="H307" s="40" t="s">
        <v>19</v>
      </c>
      <c r="I307" s="39" t="s">
        <v>21</v>
      </c>
      <c r="J307" s="40" t="s">
        <v>22</v>
      </c>
      <c r="K307" s="40" t="s">
        <v>23</v>
      </c>
      <c r="L307" s="39" t="s">
        <v>25</v>
      </c>
      <c r="M307" s="40" t="s">
        <v>27</v>
      </c>
      <c r="N307" s="40" t="s">
        <v>28</v>
      </c>
      <c r="O307" s="39" t="s">
        <v>30</v>
      </c>
      <c r="P307" s="40" t="s">
        <v>31</v>
      </c>
      <c r="Q307" s="40" t="s">
        <v>32</v>
      </c>
      <c r="R307" s="40" t="s">
        <v>33</v>
      </c>
      <c r="S307" s="40" t="s">
        <v>34</v>
      </c>
      <c r="T307" s="40" t="s">
        <v>35</v>
      </c>
      <c r="U307" s="40" t="s">
        <v>36</v>
      </c>
      <c r="V307" s="40" t="s">
        <v>37</v>
      </c>
      <c r="W307" s="40" t="s">
        <v>38</v>
      </c>
      <c r="X307" s="40" t="s">
        <v>39</v>
      </c>
      <c r="Y307" s="40" t="s">
        <v>40</v>
      </c>
      <c r="Z307" s="40" t="s">
        <v>41</v>
      </c>
      <c r="AA307" s="20"/>
    </row>
    <row r="308" spans="1:27">
      <c r="A308" s="28" t="s">
        <v>173</v>
      </c>
      <c r="B308" s="29" t="s">
        <v>174</v>
      </c>
      <c r="C308" s="41">
        <v>0.14645103324348607</v>
      </c>
      <c r="D308" s="42">
        <v>0.2855787476280835</v>
      </c>
      <c r="E308" s="42">
        <v>0.31501831501831501</v>
      </c>
      <c r="F308" s="42">
        <v>0.24081020255063768</v>
      </c>
      <c r="G308" s="41">
        <v>0.27326035965598122</v>
      </c>
      <c r="H308" s="42">
        <v>0.22323363675769398</v>
      </c>
      <c r="I308" s="41">
        <v>0.31216457960644006</v>
      </c>
      <c r="J308" s="42">
        <v>0.26140103432063938</v>
      </c>
      <c r="K308" s="42">
        <v>0.19085855466337245</v>
      </c>
      <c r="L308" s="41">
        <v>0.25706874189364459</v>
      </c>
      <c r="M308" s="42">
        <v>0.2618556701030928</v>
      </c>
      <c r="N308" s="42">
        <v>0.18285714285714286</v>
      </c>
      <c r="O308" s="41">
        <v>0.24561403508771928</v>
      </c>
      <c r="P308" s="42">
        <v>0.31111111111111112</v>
      </c>
      <c r="Q308" s="42">
        <v>0.29533678756476683</v>
      </c>
      <c r="R308" s="42">
        <v>0.31395348837209303</v>
      </c>
      <c r="S308" s="42">
        <v>0.26500000000000001</v>
      </c>
      <c r="T308" s="42">
        <v>0.26751592356687898</v>
      </c>
      <c r="U308" s="42">
        <v>0.25694444444444442</v>
      </c>
      <c r="V308" s="42">
        <v>0.21694480102695762</v>
      </c>
      <c r="W308" s="42">
        <v>0.25531914893617019</v>
      </c>
      <c r="X308" s="42">
        <v>0.1358695652173913</v>
      </c>
      <c r="Y308" s="42">
        <v>0.31147540983606559</v>
      </c>
      <c r="Z308" s="42">
        <v>0.23794212218649519</v>
      </c>
      <c r="AA308" s="20"/>
    </row>
    <row r="309" spans="1:27">
      <c r="A309" s="30"/>
      <c r="B309" s="31" t="s">
        <v>175</v>
      </c>
      <c r="C309" s="43">
        <v>0.23180592991913745</v>
      </c>
      <c r="D309" s="44">
        <v>0.24762808349146109</v>
      </c>
      <c r="E309" s="44">
        <v>0.2542124542124542</v>
      </c>
      <c r="F309" s="44">
        <v>0.26481620405101275</v>
      </c>
      <c r="G309" s="43">
        <v>0.24159499609069585</v>
      </c>
      <c r="H309" s="44">
        <v>0.26094495015171221</v>
      </c>
      <c r="I309" s="43">
        <v>0.28801431127012522</v>
      </c>
      <c r="J309" s="44">
        <v>0.24964739069111425</v>
      </c>
      <c r="K309" s="44">
        <v>0.22606547251389744</v>
      </c>
      <c r="L309" s="43">
        <v>0.2557717250324254</v>
      </c>
      <c r="M309" s="44">
        <v>0.24536082474226803</v>
      </c>
      <c r="N309" s="44">
        <v>0.21904761904761905</v>
      </c>
      <c r="O309" s="43">
        <v>0.25730994152046782</v>
      </c>
      <c r="P309" s="44">
        <v>0.14074074074074075</v>
      </c>
      <c r="Q309" s="44">
        <v>0.24352331606217617</v>
      </c>
      <c r="R309" s="44">
        <v>0.28737541528239202</v>
      </c>
      <c r="S309" s="44">
        <v>0.31</v>
      </c>
      <c r="T309" s="44">
        <v>0.28343949044585987</v>
      </c>
      <c r="U309" s="44">
        <v>0.25555555555555554</v>
      </c>
      <c r="V309" s="44">
        <v>0.24775353016688062</v>
      </c>
      <c r="W309" s="44">
        <v>0.2978723404255319</v>
      </c>
      <c r="X309" s="44">
        <v>0.21195652173913043</v>
      </c>
      <c r="Y309" s="44">
        <v>0.27868852459016391</v>
      </c>
      <c r="Z309" s="44">
        <v>0.21329046087888531</v>
      </c>
      <c r="AA309" s="20"/>
    </row>
    <row r="310" spans="1:27">
      <c r="A310" s="30"/>
      <c r="B310" s="31" t="s">
        <v>176</v>
      </c>
      <c r="C310" s="43">
        <v>0.2165318957771788</v>
      </c>
      <c r="D310" s="44">
        <v>0.16698292220113853</v>
      </c>
      <c r="E310" s="44">
        <v>0.15018315018315018</v>
      </c>
      <c r="F310" s="44">
        <v>0.23930982745686422</v>
      </c>
      <c r="G310" s="43">
        <v>0.18178264268960129</v>
      </c>
      <c r="H310" s="44">
        <v>0.20632856523623755</v>
      </c>
      <c r="I310" s="43">
        <v>0.18783542039355994</v>
      </c>
      <c r="J310" s="44">
        <v>0.19887165021156558</v>
      </c>
      <c r="K310" s="44">
        <v>0.19024088943792464</v>
      </c>
      <c r="L310" s="43">
        <v>0.20155642023346304</v>
      </c>
      <c r="M310" s="44">
        <v>0.2</v>
      </c>
      <c r="N310" s="44">
        <v>0.12952380952380951</v>
      </c>
      <c r="O310" s="43">
        <v>0.23976608187134502</v>
      </c>
      <c r="P310" s="44">
        <v>0.14814814814814814</v>
      </c>
      <c r="Q310" s="44">
        <v>0.23834196891191708</v>
      </c>
      <c r="R310" s="44">
        <v>0.17109634551495018</v>
      </c>
      <c r="S310" s="44">
        <v>0.17499999999999999</v>
      </c>
      <c r="T310" s="44">
        <v>0.18789808917197454</v>
      </c>
      <c r="U310" s="44">
        <v>0.1736111111111111</v>
      </c>
      <c r="V310" s="44">
        <v>0.19640564826700899</v>
      </c>
      <c r="W310" s="44">
        <v>0.18541033434650456</v>
      </c>
      <c r="X310" s="44">
        <v>0.24728260869565216</v>
      </c>
      <c r="Y310" s="44">
        <v>0.22131147540983606</v>
      </c>
      <c r="Z310" s="44">
        <v>0.19292604501607716</v>
      </c>
      <c r="AA310" s="20"/>
    </row>
    <row r="311" spans="1:27">
      <c r="A311" s="30"/>
      <c r="B311" s="31" t="s">
        <v>177</v>
      </c>
      <c r="C311" s="43">
        <v>0.34681042228212033</v>
      </c>
      <c r="D311" s="44">
        <v>0.24667931688804554</v>
      </c>
      <c r="E311" s="44">
        <v>0.22783882783882783</v>
      </c>
      <c r="F311" s="44">
        <v>0.21530382595648911</v>
      </c>
      <c r="G311" s="43">
        <v>0.24667709147771696</v>
      </c>
      <c r="H311" s="44">
        <v>0.26571304724750761</v>
      </c>
      <c r="I311" s="43">
        <v>0.16726296958855097</v>
      </c>
      <c r="J311" s="44">
        <v>0.25058768218147626</v>
      </c>
      <c r="K311" s="44">
        <v>0.32365657813465104</v>
      </c>
      <c r="L311" s="43">
        <v>0.23865110246433205</v>
      </c>
      <c r="M311" s="44">
        <v>0.22680412371134021</v>
      </c>
      <c r="N311" s="44">
        <v>0.40571428571428569</v>
      </c>
      <c r="O311" s="43">
        <v>0.21052631578947367</v>
      </c>
      <c r="P311" s="44">
        <v>0.34074074074074079</v>
      </c>
      <c r="Q311" s="44">
        <v>0.18134715025906736</v>
      </c>
      <c r="R311" s="44">
        <v>0.20598006644518271</v>
      </c>
      <c r="S311" s="44">
        <v>0.23499999999999999</v>
      </c>
      <c r="T311" s="44">
        <v>0.2356687898089172</v>
      </c>
      <c r="U311" s="44">
        <v>0.2638888888888889</v>
      </c>
      <c r="V311" s="44">
        <v>0.2952503209242619</v>
      </c>
      <c r="W311" s="44">
        <v>0.19756838905775076</v>
      </c>
      <c r="X311" s="44">
        <v>0.35054347826086951</v>
      </c>
      <c r="Y311" s="44">
        <v>0.13114754098360656</v>
      </c>
      <c r="Z311" s="44">
        <v>0.27009646302250806</v>
      </c>
      <c r="AA311" s="20"/>
    </row>
    <row r="312" spans="1:27">
      <c r="A312" s="30"/>
      <c r="B312" s="31" t="s">
        <v>178</v>
      </c>
      <c r="C312" s="43">
        <v>5.8400718778077267E-2</v>
      </c>
      <c r="D312" s="44">
        <v>5.0284629981024669E-2</v>
      </c>
      <c r="E312" s="44">
        <v>5.2014652014652017E-2</v>
      </c>
      <c r="F312" s="44">
        <v>3.2258064516129031E-2</v>
      </c>
      <c r="G312" s="43">
        <v>5.6293979671618449E-2</v>
      </c>
      <c r="H312" s="44">
        <v>3.8144776766363242E-2</v>
      </c>
      <c r="I312" s="43">
        <v>3.5778175313059032E-2</v>
      </c>
      <c r="J312" s="44">
        <v>3.8081805359661498E-2</v>
      </c>
      <c r="K312" s="44">
        <v>6.856084002470661E-2</v>
      </c>
      <c r="L312" s="43">
        <v>4.3579766536964978E-2</v>
      </c>
      <c r="M312" s="44">
        <v>6.3917525773195871E-2</v>
      </c>
      <c r="N312" s="44">
        <v>6.2857142857142861E-2</v>
      </c>
      <c r="O312" s="43">
        <v>4.6783625730994149E-2</v>
      </c>
      <c r="P312" s="44">
        <v>5.9259259259259262E-2</v>
      </c>
      <c r="Q312" s="44">
        <v>4.1450777202072547E-2</v>
      </c>
      <c r="R312" s="44">
        <v>1.9933554817275746E-2</v>
      </c>
      <c r="S312" s="44">
        <v>1.4999999999999999E-2</v>
      </c>
      <c r="T312" s="44">
        <v>2.5477707006369432E-2</v>
      </c>
      <c r="U312" s="44">
        <v>0.05</v>
      </c>
      <c r="V312" s="44">
        <v>4.1078305519897301E-2</v>
      </c>
      <c r="W312" s="44">
        <v>5.4711246200607896E-2</v>
      </c>
      <c r="X312" s="44">
        <v>5.434782608695652E-2</v>
      </c>
      <c r="Y312" s="44">
        <v>4.9180327868852458E-2</v>
      </c>
      <c r="Z312" s="44">
        <v>7.7170418006430874E-2</v>
      </c>
      <c r="AA312" s="20"/>
    </row>
    <row r="313" spans="1:27">
      <c r="A313" s="30"/>
      <c r="B313" s="31" t="s">
        <v>74</v>
      </c>
      <c r="C313" s="43"/>
      <c r="D313" s="44">
        <v>2.8462998102466793E-3</v>
      </c>
      <c r="E313" s="44">
        <v>7.326007326007326E-4</v>
      </c>
      <c r="F313" s="44">
        <v>7.5018754688672166E-3</v>
      </c>
      <c r="G313" s="43">
        <v>3.9093041438623924E-4</v>
      </c>
      <c r="H313" s="44">
        <v>5.6350238404854792E-3</v>
      </c>
      <c r="I313" s="43">
        <v>8.9445438282647581E-3</v>
      </c>
      <c r="J313" s="44">
        <v>1.4104372355430183E-3</v>
      </c>
      <c r="K313" s="44">
        <v>6.1766522544780733E-4</v>
      </c>
      <c r="L313" s="43">
        <v>3.3722438391699094E-3</v>
      </c>
      <c r="M313" s="44">
        <v>2.0618556701030928E-3</v>
      </c>
      <c r="N313" s="44"/>
      <c r="O313" s="43"/>
      <c r="P313" s="44"/>
      <c r="Q313" s="44"/>
      <c r="R313" s="44">
        <v>1.6611295681063123E-3</v>
      </c>
      <c r="S313" s="44"/>
      <c r="T313" s="44"/>
      <c r="U313" s="44"/>
      <c r="V313" s="44">
        <v>2.5673940949935813E-3</v>
      </c>
      <c r="W313" s="44">
        <v>9.11854103343465E-3</v>
      </c>
      <c r="X313" s="44"/>
      <c r="Y313" s="44">
        <v>8.1967213114754103E-3</v>
      </c>
      <c r="Z313" s="44">
        <v>8.5744908896034297E-3</v>
      </c>
      <c r="AA313" s="20"/>
    </row>
    <row r="314" spans="1:27">
      <c r="A314" s="32" t="s">
        <v>16</v>
      </c>
      <c r="B314" s="32"/>
      <c r="C314" s="45">
        <v>1</v>
      </c>
      <c r="D314" s="46">
        <v>1</v>
      </c>
      <c r="E314" s="46">
        <v>1</v>
      </c>
      <c r="F314" s="46">
        <v>1</v>
      </c>
      <c r="G314" s="45">
        <v>1</v>
      </c>
      <c r="H314" s="46">
        <v>1</v>
      </c>
      <c r="I314" s="45">
        <v>1</v>
      </c>
      <c r="J314" s="46">
        <v>1</v>
      </c>
      <c r="K314" s="46">
        <v>1</v>
      </c>
      <c r="L314" s="45">
        <v>1</v>
      </c>
      <c r="M314" s="46">
        <v>1</v>
      </c>
      <c r="N314" s="46">
        <v>1</v>
      </c>
      <c r="O314" s="45">
        <v>1</v>
      </c>
      <c r="P314" s="46">
        <v>1</v>
      </c>
      <c r="Q314" s="46">
        <v>1</v>
      </c>
      <c r="R314" s="46">
        <v>1</v>
      </c>
      <c r="S314" s="46">
        <v>1</v>
      </c>
      <c r="T314" s="46">
        <v>1</v>
      </c>
      <c r="U314" s="46">
        <v>1</v>
      </c>
      <c r="V314" s="46">
        <v>1</v>
      </c>
      <c r="W314" s="46">
        <v>1</v>
      </c>
      <c r="X314" s="46">
        <v>1</v>
      </c>
      <c r="Y314" s="46">
        <v>1</v>
      </c>
      <c r="Z314" s="46">
        <v>1</v>
      </c>
      <c r="AA314" s="20"/>
    </row>
    <row r="315" spans="1:27">
      <c r="A315" s="20"/>
      <c r="B315" s="20"/>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20"/>
    </row>
    <row r="316" spans="1:27">
      <c r="A316" s="21" t="s">
        <v>260</v>
      </c>
      <c r="B316" s="21"/>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20"/>
    </row>
    <row r="317" spans="1:27">
      <c r="A317" s="22" t="s">
        <v>8</v>
      </c>
      <c r="B317" s="22"/>
      <c r="C317" s="37" t="s">
        <v>7</v>
      </c>
      <c r="D317" s="38"/>
      <c r="E317" s="38"/>
      <c r="F317" s="38"/>
      <c r="G317" s="37" t="s">
        <v>17</v>
      </c>
      <c r="H317" s="38"/>
      <c r="I317" s="37" t="s">
        <v>20</v>
      </c>
      <c r="J317" s="38"/>
      <c r="K317" s="38"/>
      <c r="L317" s="37" t="s">
        <v>24</v>
      </c>
      <c r="M317" s="38"/>
      <c r="N317" s="38"/>
      <c r="O317" s="37" t="s">
        <v>29</v>
      </c>
      <c r="P317" s="38"/>
      <c r="Q317" s="38"/>
      <c r="R317" s="38"/>
      <c r="S317" s="38"/>
      <c r="T317" s="38"/>
      <c r="U317" s="38"/>
      <c r="V317" s="38"/>
      <c r="W317" s="38"/>
      <c r="X317" s="38"/>
      <c r="Y317" s="38"/>
      <c r="Z317" s="38"/>
      <c r="AA317" s="20"/>
    </row>
    <row r="318" spans="1:27">
      <c r="A318" s="25"/>
      <c r="B318" s="25"/>
      <c r="C318" s="39" t="s">
        <v>12</v>
      </c>
      <c r="D318" s="40" t="s">
        <v>13</v>
      </c>
      <c r="E318" s="40" t="s">
        <v>14</v>
      </c>
      <c r="F318" s="40" t="s">
        <v>15</v>
      </c>
      <c r="G318" s="39" t="s">
        <v>18</v>
      </c>
      <c r="H318" s="40" t="s">
        <v>19</v>
      </c>
      <c r="I318" s="39" t="s">
        <v>21</v>
      </c>
      <c r="J318" s="40" t="s">
        <v>22</v>
      </c>
      <c r="K318" s="40" t="s">
        <v>23</v>
      </c>
      <c r="L318" s="39" t="s">
        <v>25</v>
      </c>
      <c r="M318" s="40" t="s">
        <v>27</v>
      </c>
      <c r="N318" s="40" t="s">
        <v>28</v>
      </c>
      <c r="O318" s="39" t="s">
        <v>30</v>
      </c>
      <c r="P318" s="40" t="s">
        <v>31</v>
      </c>
      <c r="Q318" s="40" t="s">
        <v>32</v>
      </c>
      <c r="R318" s="40" t="s">
        <v>33</v>
      </c>
      <c r="S318" s="40" t="s">
        <v>34</v>
      </c>
      <c r="T318" s="40" t="s">
        <v>35</v>
      </c>
      <c r="U318" s="40" t="s">
        <v>36</v>
      </c>
      <c r="V318" s="40" t="s">
        <v>37</v>
      </c>
      <c r="W318" s="40" t="s">
        <v>38</v>
      </c>
      <c r="X318" s="40" t="s">
        <v>39</v>
      </c>
      <c r="Y318" s="40" t="s">
        <v>40</v>
      </c>
      <c r="Z318" s="40" t="s">
        <v>41</v>
      </c>
      <c r="AA318" s="20"/>
    </row>
    <row r="319" spans="1:27">
      <c r="A319" s="28" t="s">
        <v>179</v>
      </c>
      <c r="B319" s="29" t="s">
        <v>174</v>
      </c>
      <c r="C319" s="41">
        <v>4.5780969479353679E-2</v>
      </c>
      <c r="D319" s="42">
        <v>0.11195445920303605</v>
      </c>
      <c r="E319" s="42">
        <v>0.13866471019809246</v>
      </c>
      <c r="F319" s="42">
        <v>9.4339622641509441E-2</v>
      </c>
      <c r="G319" s="41">
        <v>0.1122008630835622</v>
      </c>
      <c r="H319" s="42">
        <v>8.4995663486556794E-2</v>
      </c>
      <c r="I319" s="41">
        <v>0.13811659192825113</v>
      </c>
      <c r="J319" s="42">
        <v>8.1017428167687242E-2</v>
      </c>
      <c r="K319" s="42">
        <v>9.6415327564894932E-2</v>
      </c>
      <c r="L319" s="41">
        <v>9.2751363990646929E-2</v>
      </c>
      <c r="M319" s="42">
        <v>0.12681912681912683</v>
      </c>
      <c r="N319" s="42">
        <v>0.1219047619047619</v>
      </c>
      <c r="O319" s="41">
        <v>4.0935672514619881E-2</v>
      </c>
      <c r="P319" s="42">
        <v>0.17037037037037039</v>
      </c>
      <c r="Q319" s="42">
        <v>7.8534031413612565E-2</v>
      </c>
      <c r="R319" s="42">
        <v>0.10648918469217969</v>
      </c>
      <c r="S319" s="42">
        <v>0.11055276381909548</v>
      </c>
      <c r="T319" s="42">
        <v>0.10191082802547773</v>
      </c>
      <c r="U319" s="42">
        <v>8.9136490250696379E-2</v>
      </c>
      <c r="V319" s="42">
        <v>0.1032258064516129</v>
      </c>
      <c r="W319" s="42">
        <v>6.0790273556231005E-2</v>
      </c>
      <c r="X319" s="42">
        <v>4.632152588555858E-2</v>
      </c>
      <c r="Y319" s="42">
        <v>0.10569105691056911</v>
      </c>
      <c r="Z319" s="42">
        <v>0.13426423200859292</v>
      </c>
      <c r="AA319" s="20"/>
    </row>
    <row r="320" spans="1:27">
      <c r="A320" s="30"/>
      <c r="B320" s="31" t="s">
        <v>175</v>
      </c>
      <c r="C320" s="43">
        <v>0.12477558348294435</v>
      </c>
      <c r="D320" s="44">
        <v>0.22296015180265655</v>
      </c>
      <c r="E320" s="44">
        <v>0.2575201760821717</v>
      </c>
      <c r="F320" s="44">
        <v>0.21132075471698117</v>
      </c>
      <c r="G320" s="43">
        <v>0.21734013338564143</v>
      </c>
      <c r="H320" s="44">
        <v>0.19557675628794449</v>
      </c>
      <c r="I320" s="43">
        <v>0.24215246636771301</v>
      </c>
      <c r="J320" s="44">
        <v>0.22797927461139897</v>
      </c>
      <c r="K320" s="44">
        <v>0.15512978986402967</v>
      </c>
      <c r="L320" s="43">
        <v>0.21252273317744869</v>
      </c>
      <c r="M320" s="44">
        <v>0.23284823284823286</v>
      </c>
      <c r="N320" s="44">
        <v>0.14285714285714285</v>
      </c>
      <c r="O320" s="43">
        <v>0.22807017543859648</v>
      </c>
      <c r="P320" s="44">
        <v>0.14814814814814814</v>
      </c>
      <c r="Q320" s="44">
        <v>0.21465968586387438</v>
      </c>
      <c r="R320" s="44">
        <v>0.22961730449251244</v>
      </c>
      <c r="S320" s="44">
        <v>0.20603015075376885</v>
      </c>
      <c r="T320" s="44">
        <v>0.27070063694267515</v>
      </c>
      <c r="U320" s="44">
        <v>0.21309192200557103</v>
      </c>
      <c r="V320" s="44">
        <v>0.17935483870967739</v>
      </c>
      <c r="W320" s="44">
        <v>0.23404255319148937</v>
      </c>
      <c r="X320" s="44">
        <v>0.16893732970027248</v>
      </c>
      <c r="Y320" s="44">
        <v>0.24390243902439024</v>
      </c>
      <c r="Z320" s="44">
        <v>0.1933404940923738</v>
      </c>
      <c r="AA320" s="20"/>
    </row>
    <row r="321" spans="1:27">
      <c r="A321" s="30"/>
      <c r="B321" s="31" t="s">
        <v>176</v>
      </c>
      <c r="C321" s="43">
        <v>0.30610412926391384</v>
      </c>
      <c r="D321" s="44">
        <v>0.28083491461100568</v>
      </c>
      <c r="E321" s="44">
        <v>0.27879677182685253</v>
      </c>
      <c r="F321" s="44">
        <v>0.34264150943396227</v>
      </c>
      <c r="G321" s="43">
        <v>0.28285602196939974</v>
      </c>
      <c r="H321" s="44">
        <v>0.32567215958369472</v>
      </c>
      <c r="I321" s="43">
        <v>0.3040358744394619</v>
      </c>
      <c r="J321" s="44">
        <v>0.31935939707960431</v>
      </c>
      <c r="K321" s="44">
        <v>0.28059332509270707</v>
      </c>
      <c r="L321" s="43">
        <v>0.31488698363211226</v>
      </c>
      <c r="M321" s="44">
        <v>0.27442827442827444</v>
      </c>
      <c r="N321" s="44">
        <v>0.2419047619047619</v>
      </c>
      <c r="O321" s="43">
        <v>0.38011695906432746</v>
      </c>
      <c r="P321" s="44">
        <v>0.2</v>
      </c>
      <c r="Q321" s="44">
        <v>0.3193717277486911</v>
      </c>
      <c r="R321" s="44">
        <v>0.3194675540765391</v>
      </c>
      <c r="S321" s="44">
        <v>0.29648241206030151</v>
      </c>
      <c r="T321" s="44">
        <v>0.24840764331210191</v>
      </c>
      <c r="U321" s="44">
        <v>0.31615598885793872</v>
      </c>
      <c r="V321" s="44">
        <v>0.31354838709677418</v>
      </c>
      <c r="W321" s="44">
        <v>0.30699088145896658</v>
      </c>
      <c r="X321" s="44">
        <v>0.36512261580381472</v>
      </c>
      <c r="Y321" s="44">
        <v>0.24390243902439024</v>
      </c>
      <c r="Z321" s="44">
        <v>0.27175080558539205</v>
      </c>
      <c r="AA321" s="20"/>
    </row>
    <row r="322" spans="1:27">
      <c r="A322" s="30"/>
      <c r="B322" s="31" t="s">
        <v>177</v>
      </c>
      <c r="C322" s="43">
        <v>0.41741472172351884</v>
      </c>
      <c r="D322" s="44">
        <v>0.30740037950664134</v>
      </c>
      <c r="E322" s="44">
        <v>0.25531914893617019</v>
      </c>
      <c r="F322" s="44">
        <v>0.28226415094339624</v>
      </c>
      <c r="G322" s="43">
        <v>0.30364848960376617</v>
      </c>
      <c r="H322" s="44">
        <v>0.31916738941890721</v>
      </c>
      <c r="I322" s="43">
        <v>0.22780269058295965</v>
      </c>
      <c r="J322" s="44">
        <v>0.30098916627414035</v>
      </c>
      <c r="K322" s="44">
        <v>0.38195302843016071</v>
      </c>
      <c r="L322" s="43">
        <v>0.29851909586905689</v>
      </c>
      <c r="M322" s="44">
        <v>0.29313929313929316</v>
      </c>
      <c r="N322" s="44">
        <v>0.42095238095238097</v>
      </c>
      <c r="O322" s="43">
        <v>0.27485380116959063</v>
      </c>
      <c r="P322" s="44">
        <v>0.42222222222222222</v>
      </c>
      <c r="Q322" s="44">
        <v>0.34554973821989526</v>
      </c>
      <c r="R322" s="44">
        <v>0.26123128119800332</v>
      </c>
      <c r="S322" s="44">
        <v>0.35175879396984927</v>
      </c>
      <c r="T322" s="44">
        <v>0.34394904458598724</v>
      </c>
      <c r="U322" s="44">
        <v>0.3300835654596101</v>
      </c>
      <c r="V322" s="44">
        <v>0.30838709677419357</v>
      </c>
      <c r="W322" s="44">
        <v>0.2978723404255319</v>
      </c>
      <c r="X322" s="44">
        <v>0.33787465940054495</v>
      </c>
      <c r="Y322" s="44">
        <v>0.30081300813008133</v>
      </c>
      <c r="Z322" s="44">
        <v>0.29108485499462944</v>
      </c>
      <c r="AA322" s="20"/>
    </row>
    <row r="323" spans="1:27">
      <c r="A323" s="30"/>
      <c r="B323" s="31" t="s">
        <v>178</v>
      </c>
      <c r="C323" s="43">
        <v>5.1166965888689402E-2</v>
      </c>
      <c r="D323" s="44">
        <v>3.8899430740037953E-2</v>
      </c>
      <c r="E323" s="44">
        <v>3.1548055759354363E-2</v>
      </c>
      <c r="F323" s="44">
        <v>2.1132075471698111E-2</v>
      </c>
      <c r="G323" s="43">
        <v>4.4723420949391919E-2</v>
      </c>
      <c r="H323" s="44">
        <v>2.3850823937554208E-2</v>
      </c>
      <c r="I323" s="43">
        <v>2.5112107623318381E-2</v>
      </c>
      <c r="J323" s="44">
        <v>3.6269430051813469E-2</v>
      </c>
      <c r="K323" s="44">
        <v>4.0173053152039555E-2</v>
      </c>
      <c r="L323" s="43">
        <v>3.4554429722005717E-2</v>
      </c>
      <c r="M323" s="44">
        <v>3.7422037422037424E-2</v>
      </c>
      <c r="N323" s="44">
        <v>3.4285714285714287E-2</v>
      </c>
      <c r="O323" s="43">
        <v>5.2631578947368418E-2</v>
      </c>
      <c r="P323" s="44">
        <v>3.7037037037037035E-2</v>
      </c>
      <c r="Q323" s="44">
        <v>4.1884816753926704E-2</v>
      </c>
      <c r="R323" s="44">
        <v>2.9950083194675542E-2</v>
      </c>
      <c r="S323" s="44">
        <v>2.0100502512562811E-2</v>
      </c>
      <c r="T323" s="44">
        <v>6.3694267515923579E-3</v>
      </c>
      <c r="U323" s="44">
        <v>2.0891364902506964E-2</v>
      </c>
      <c r="V323" s="44">
        <v>3.0967741935483871E-2</v>
      </c>
      <c r="W323" s="44">
        <v>6.0790273556231005E-2</v>
      </c>
      <c r="X323" s="44">
        <v>2.9972752043596729E-2</v>
      </c>
      <c r="Y323" s="44">
        <v>8.1300813008130066E-2</v>
      </c>
      <c r="Z323" s="44">
        <v>4.6186895810955961E-2</v>
      </c>
      <c r="AA323" s="20"/>
    </row>
    <row r="324" spans="1:27">
      <c r="A324" s="30"/>
      <c r="B324" s="31" t="s">
        <v>74</v>
      </c>
      <c r="C324" s="43">
        <v>5.475763016157989E-2</v>
      </c>
      <c r="D324" s="44">
        <v>3.7950664136622389E-2</v>
      </c>
      <c r="E324" s="44">
        <v>3.815113719735877E-2</v>
      </c>
      <c r="F324" s="44">
        <v>4.8301886792452828E-2</v>
      </c>
      <c r="G324" s="43">
        <v>3.9231071008238527E-2</v>
      </c>
      <c r="H324" s="44">
        <v>5.0737207285342582E-2</v>
      </c>
      <c r="I324" s="43">
        <v>6.2780269058295965E-2</v>
      </c>
      <c r="J324" s="44">
        <v>3.4385303815355629E-2</v>
      </c>
      <c r="K324" s="44">
        <v>4.573547589616811E-2</v>
      </c>
      <c r="L324" s="43">
        <v>4.6765393608729534E-2</v>
      </c>
      <c r="M324" s="44">
        <v>3.5343035343035345E-2</v>
      </c>
      <c r="N324" s="44">
        <v>3.8095238095238099E-2</v>
      </c>
      <c r="O324" s="43">
        <v>2.3391812865497075E-2</v>
      </c>
      <c r="P324" s="44">
        <v>2.2222222222222223E-2</v>
      </c>
      <c r="Q324" s="44"/>
      <c r="R324" s="44">
        <v>5.3244592346089845E-2</v>
      </c>
      <c r="S324" s="44">
        <v>1.507537688442211E-2</v>
      </c>
      <c r="T324" s="44">
        <v>2.8662420382165609E-2</v>
      </c>
      <c r="U324" s="44">
        <v>3.0640668523676879E-2</v>
      </c>
      <c r="V324" s="44">
        <v>6.4516129032258063E-2</v>
      </c>
      <c r="W324" s="44">
        <v>3.9513677811550151E-2</v>
      </c>
      <c r="X324" s="44">
        <v>5.1771117166212542E-2</v>
      </c>
      <c r="Y324" s="44">
        <v>2.4390243902439025E-2</v>
      </c>
      <c r="Z324" s="44">
        <v>6.3372717508055856E-2</v>
      </c>
      <c r="AA324" s="20"/>
    </row>
    <row r="325" spans="1:27">
      <c r="A325" s="32" t="s">
        <v>16</v>
      </c>
      <c r="B325" s="32"/>
      <c r="C325" s="45">
        <v>1</v>
      </c>
      <c r="D325" s="46">
        <v>1</v>
      </c>
      <c r="E325" s="46">
        <v>1</v>
      </c>
      <c r="F325" s="46">
        <v>1</v>
      </c>
      <c r="G325" s="45">
        <v>1</v>
      </c>
      <c r="H325" s="46">
        <v>1</v>
      </c>
      <c r="I325" s="45">
        <v>1</v>
      </c>
      <c r="J325" s="46">
        <v>1</v>
      </c>
      <c r="K325" s="46">
        <v>1</v>
      </c>
      <c r="L325" s="45">
        <v>1</v>
      </c>
      <c r="M325" s="46">
        <v>1</v>
      </c>
      <c r="N325" s="46">
        <v>1</v>
      </c>
      <c r="O325" s="45">
        <v>1</v>
      </c>
      <c r="P325" s="46">
        <v>1</v>
      </c>
      <c r="Q325" s="46">
        <v>1</v>
      </c>
      <c r="R325" s="46">
        <v>1</v>
      </c>
      <c r="S325" s="46">
        <v>1</v>
      </c>
      <c r="T325" s="46">
        <v>1</v>
      </c>
      <c r="U325" s="46">
        <v>1</v>
      </c>
      <c r="V325" s="46">
        <v>1</v>
      </c>
      <c r="W325" s="46">
        <v>1</v>
      </c>
      <c r="X325" s="46">
        <v>1</v>
      </c>
      <c r="Y325" s="46">
        <v>1</v>
      </c>
      <c r="Z325" s="46">
        <v>1</v>
      </c>
      <c r="AA325" s="20"/>
    </row>
    <row r="326" spans="1:27">
      <c r="A326" s="20"/>
      <c r="B326" s="20"/>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20"/>
    </row>
    <row r="327" spans="1:27">
      <c r="A327" s="21" t="s">
        <v>261</v>
      </c>
      <c r="B327" s="21"/>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20"/>
    </row>
    <row r="328" spans="1:27">
      <c r="A328" s="22" t="s">
        <v>8</v>
      </c>
      <c r="B328" s="22"/>
      <c r="C328" s="37" t="s">
        <v>7</v>
      </c>
      <c r="D328" s="38"/>
      <c r="E328" s="38"/>
      <c r="F328" s="38"/>
      <c r="G328" s="37" t="s">
        <v>17</v>
      </c>
      <c r="H328" s="38"/>
      <c r="I328" s="37" t="s">
        <v>20</v>
      </c>
      <c r="J328" s="38"/>
      <c r="K328" s="38"/>
      <c r="L328" s="37" t="s">
        <v>24</v>
      </c>
      <c r="M328" s="38"/>
      <c r="N328" s="38"/>
      <c r="O328" s="37" t="s">
        <v>29</v>
      </c>
      <c r="P328" s="38"/>
      <c r="Q328" s="38"/>
      <c r="R328" s="38"/>
      <c r="S328" s="38"/>
      <c r="T328" s="38"/>
      <c r="U328" s="38"/>
      <c r="V328" s="38"/>
      <c r="W328" s="38"/>
      <c r="X328" s="38"/>
      <c r="Y328" s="38"/>
      <c r="Z328" s="38"/>
      <c r="AA328" s="20"/>
    </row>
    <row r="329" spans="1:27">
      <c r="A329" s="25"/>
      <c r="B329" s="25"/>
      <c r="C329" s="39" t="s">
        <v>12</v>
      </c>
      <c r="D329" s="40" t="s">
        <v>13</v>
      </c>
      <c r="E329" s="40" t="s">
        <v>14</v>
      </c>
      <c r="F329" s="40" t="s">
        <v>15</v>
      </c>
      <c r="G329" s="39" t="s">
        <v>18</v>
      </c>
      <c r="H329" s="40" t="s">
        <v>19</v>
      </c>
      <c r="I329" s="39" t="s">
        <v>21</v>
      </c>
      <c r="J329" s="40" t="s">
        <v>22</v>
      </c>
      <c r="K329" s="40" t="s">
        <v>23</v>
      </c>
      <c r="L329" s="39" t="s">
        <v>25</v>
      </c>
      <c r="M329" s="40" t="s">
        <v>27</v>
      </c>
      <c r="N329" s="40" t="s">
        <v>28</v>
      </c>
      <c r="O329" s="39" t="s">
        <v>30</v>
      </c>
      <c r="P329" s="40" t="s">
        <v>31</v>
      </c>
      <c r="Q329" s="40" t="s">
        <v>32</v>
      </c>
      <c r="R329" s="40" t="s">
        <v>33</v>
      </c>
      <c r="S329" s="40" t="s">
        <v>34</v>
      </c>
      <c r="T329" s="40" t="s">
        <v>35</v>
      </c>
      <c r="U329" s="40" t="s">
        <v>36</v>
      </c>
      <c r="V329" s="40" t="s">
        <v>37</v>
      </c>
      <c r="W329" s="40" t="s">
        <v>38</v>
      </c>
      <c r="X329" s="40" t="s">
        <v>39</v>
      </c>
      <c r="Y329" s="40" t="s">
        <v>40</v>
      </c>
      <c r="Z329" s="40" t="s">
        <v>41</v>
      </c>
      <c r="AA329" s="20"/>
    </row>
    <row r="330" spans="1:27">
      <c r="A330" s="28" t="s">
        <v>180</v>
      </c>
      <c r="B330" s="29" t="s">
        <v>174</v>
      </c>
      <c r="C330" s="41">
        <v>3.5008976660682228E-2</v>
      </c>
      <c r="D330" s="42">
        <v>0.11490978157644824</v>
      </c>
      <c r="E330" s="42">
        <v>0.11436950146627564</v>
      </c>
      <c r="F330" s="42">
        <v>7.5075075075075076E-2</v>
      </c>
      <c r="G330" s="41">
        <v>0.1018808777429467</v>
      </c>
      <c r="H330" s="42">
        <v>6.7561715028150712E-2</v>
      </c>
      <c r="I330" s="41">
        <v>0.10384959713518355</v>
      </c>
      <c r="J330" s="42">
        <v>7.1999999999999995E-2</v>
      </c>
      <c r="K330" s="42">
        <v>9.0909090909090912E-2</v>
      </c>
      <c r="L330" s="41">
        <v>8.3571243187126901E-2</v>
      </c>
      <c r="M330" s="42">
        <v>8.8659793814432994E-2</v>
      </c>
      <c r="N330" s="42">
        <v>9.7142857142857142E-2</v>
      </c>
      <c r="O330" s="41">
        <v>3.5087719298245612E-2</v>
      </c>
      <c r="P330" s="42">
        <v>0.15441176470588236</v>
      </c>
      <c r="Q330" s="42">
        <v>7.8125E-2</v>
      </c>
      <c r="R330" s="42">
        <v>7.6539101497504161E-2</v>
      </c>
      <c r="S330" s="42">
        <v>9.950248756218906E-2</v>
      </c>
      <c r="T330" s="42">
        <v>9.5541401273885357E-2</v>
      </c>
      <c r="U330" s="42">
        <v>7.3407202216066489E-2</v>
      </c>
      <c r="V330" s="42">
        <v>0.11182519280205655</v>
      </c>
      <c r="W330" s="42">
        <v>7.3170731707317069E-2</v>
      </c>
      <c r="X330" s="42">
        <v>5.4644808743169397E-2</v>
      </c>
      <c r="Y330" s="42">
        <v>4.0983606557377046E-2</v>
      </c>
      <c r="Z330" s="42">
        <v>9.6878363832077513E-2</v>
      </c>
      <c r="AA330" s="20"/>
    </row>
    <row r="331" spans="1:27">
      <c r="A331" s="30"/>
      <c r="B331" s="31" t="s">
        <v>175</v>
      </c>
      <c r="C331" s="43">
        <v>0.12118491921005387</v>
      </c>
      <c r="D331" s="44">
        <v>0.14529914529914531</v>
      </c>
      <c r="E331" s="44">
        <v>0.20527859237536655</v>
      </c>
      <c r="F331" s="44">
        <v>0.1906906906906907</v>
      </c>
      <c r="G331" s="43">
        <v>0.17319749216300939</v>
      </c>
      <c r="H331" s="44">
        <v>0.1641403204850585</v>
      </c>
      <c r="I331" s="43">
        <v>0.20053715308863027</v>
      </c>
      <c r="J331" s="44">
        <v>0.17458823529411766</v>
      </c>
      <c r="K331" s="44">
        <v>0.13976499690785404</v>
      </c>
      <c r="L331" s="43">
        <v>0.16844017648585521</v>
      </c>
      <c r="M331" s="44">
        <v>0.20618556701030927</v>
      </c>
      <c r="N331" s="44">
        <v>0.13904761904761906</v>
      </c>
      <c r="O331" s="43">
        <v>0.14035087719298245</v>
      </c>
      <c r="P331" s="44">
        <v>0.18382352941176472</v>
      </c>
      <c r="Q331" s="44">
        <v>0.16145833333333337</v>
      </c>
      <c r="R331" s="44">
        <v>0.17803660565723795</v>
      </c>
      <c r="S331" s="44">
        <v>0.15422885572139303</v>
      </c>
      <c r="T331" s="44">
        <v>0.21656050955414013</v>
      </c>
      <c r="U331" s="44">
        <v>0.1371191135734072</v>
      </c>
      <c r="V331" s="44">
        <v>0.18380462724935731</v>
      </c>
      <c r="W331" s="44">
        <v>0.1676829268292683</v>
      </c>
      <c r="X331" s="44">
        <v>0.16120218579234971</v>
      </c>
      <c r="Y331" s="44">
        <v>0.22950819672131145</v>
      </c>
      <c r="Z331" s="44">
        <v>0.16361679224973089</v>
      </c>
      <c r="AA331" s="20"/>
    </row>
    <row r="332" spans="1:27">
      <c r="A332" s="30"/>
      <c r="B332" s="31" t="s">
        <v>176</v>
      </c>
      <c r="C332" s="43">
        <v>0.23698384201077199</v>
      </c>
      <c r="D332" s="44">
        <v>0.27065527065527067</v>
      </c>
      <c r="E332" s="44">
        <v>0.29398826979472142</v>
      </c>
      <c r="F332" s="44">
        <v>0.28603603603603606</v>
      </c>
      <c r="G332" s="43">
        <v>0.26057993730407525</v>
      </c>
      <c r="H332" s="44">
        <v>0.28843655262018192</v>
      </c>
      <c r="I332" s="43">
        <v>0.25604297224709044</v>
      </c>
      <c r="J332" s="44">
        <v>0.30776470588235294</v>
      </c>
      <c r="K332" s="44">
        <v>0.24118738404452691</v>
      </c>
      <c r="L332" s="43">
        <v>0.2813392161951726</v>
      </c>
      <c r="M332" s="44">
        <v>0.2907216494845361</v>
      </c>
      <c r="N332" s="44">
        <v>0.20190476190476189</v>
      </c>
      <c r="O332" s="43">
        <v>0.30409356725146197</v>
      </c>
      <c r="P332" s="44">
        <v>0.22058823529411764</v>
      </c>
      <c r="Q332" s="44">
        <v>0.25</v>
      </c>
      <c r="R332" s="44">
        <v>0.30615640599001664</v>
      </c>
      <c r="S332" s="44">
        <v>0.29850746268656714</v>
      </c>
      <c r="T332" s="44">
        <v>0.29936305732484075</v>
      </c>
      <c r="U332" s="44">
        <v>0.29085872576177285</v>
      </c>
      <c r="V332" s="44">
        <v>0.27377892030848328</v>
      </c>
      <c r="W332" s="44">
        <v>0.2225609756097561</v>
      </c>
      <c r="X332" s="44">
        <v>0.24590163934426229</v>
      </c>
      <c r="Y332" s="44">
        <v>0.29508196721311475</v>
      </c>
      <c r="Z332" s="44">
        <v>0.25834230355220666</v>
      </c>
      <c r="AA332" s="20"/>
    </row>
    <row r="333" spans="1:27">
      <c r="A333" s="30"/>
      <c r="B333" s="31" t="s">
        <v>177</v>
      </c>
      <c r="C333" s="43">
        <v>0.47217235188509876</v>
      </c>
      <c r="D333" s="44">
        <v>0.38746438746438744</v>
      </c>
      <c r="E333" s="44">
        <v>0.32478005865102638</v>
      </c>
      <c r="F333" s="44">
        <v>0.37537537537537541</v>
      </c>
      <c r="G333" s="43">
        <v>0.37656739811912227</v>
      </c>
      <c r="H333" s="44">
        <v>0.39670853183196186</v>
      </c>
      <c r="I333" s="43">
        <v>0.35631154879140553</v>
      </c>
      <c r="J333" s="44">
        <v>0.36</v>
      </c>
      <c r="K333" s="44">
        <v>0.44094001236858382</v>
      </c>
      <c r="L333" s="43">
        <v>0.38541396314560084</v>
      </c>
      <c r="M333" s="44">
        <v>0.32989690721649478</v>
      </c>
      <c r="N333" s="44">
        <v>0.44190476190476191</v>
      </c>
      <c r="O333" s="43">
        <v>0.43274853801169594</v>
      </c>
      <c r="P333" s="44">
        <v>0.40441176470588241</v>
      </c>
      <c r="Q333" s="44">
        <v>0.44270833333333326</v>
      </c>
      <c r="R333" s="44">
        <v>0.34276206322795338</v>
      </c>
      <c r="S333" s="44">
        <v>0.36318407960199006</v>
      </c>
      <c r="T333" s="44">
        <v>0.33439490445859865</v>
      </c>
      <c r="U333" s="44">
        <v>0.4182825484764543</v>
      </c>
      <c r="V333" s="44">
        <v>0.35218508997429304</v>
      </c>
      <c r="W333" s="44">
        <v>0.4359756097560975</v>
      </c>
      <c r="X333" s="44">
        <v>0.45081967213114749</v>
      </c>
      <c r="Y333" s="44">
        <v>0.33606557377049179</v>
      </c>
      <c r="Z333" s="44">
        <v>0.38105489773950491</v>
      </c>
      <c r="AA333" s="20"/>
    </row>
    <row r="334" spans="1:27">
      <c r="A334" s="30"/>
      <c r="B334" s="31" t="s">
        <v>178</v>
      </c>
      <c r="C334" s="43">
        <v>8.8868940754039491E-2</v>
      </c>
      <c r="D334" s="44">
        <v>6.5527065527065526E-2</v>
      </c>
      <c r="E334" s="44">
        <v>4.2521994134897358E-2</v>
      </c>
      <c r="F334" s="44">
        <v>5.4804804804804805E-2</v>
      </c>
      <c r="G334" s="43">
        <v>7.2884012539184959E-2</v>
      </c>
      <c r="H334" s="44">
        <v>4.8938934603724553E-2</v>
      </c>
      <c r="I334" s="43">
        <v>3.8495971351835273E-2</v>
      </c>
      <c r="J334" s="44">
        <v>6.4941176470588238E-2</v>
      </c>
      <c r="K334" s="44">
        <v>7.2974644403215827E-2</v>
      </c>
      <c r="L334" s="43">
        <v>5.9434207111341814E-2</v>
      </c>
      <c r="M334" s="44">
        <v>6.1855670103092786E-2</v>
      </c>
      <c r="N334" s="44">
        <v>7.6190476190476197E-2</v>
      </c>
      <c r="O334" s="43">
        <v>6.4327485380116955E-2</v>
      </c>
      <c r="P334" s="44">
        <v>2.2058823529411766E-2</v>
      </c>
      <c r="Q334" s="44">
        <v>5.2083333333333343E-2</v>
      </c>
      <c r="R334" s="44">
        <v>5.1580698835274538E-2</v>
      </c>
      <c r="S334" s="44">
        <v>4.975124378109453E-2</v>
      </c>
      <c r="T334" s="44">
        <v>5.0955414012738863E-2</v>
      </c>
      <c r="U334" s="44">
        <v>6.2326869806094184E-2</v>
      </c>
      <c r="V334" s="44">
        <v>5.6555269922879174E-2</v>
      </c>
      <c r="W334" s="44">
        <v>7.3170731707317069E-2</v>
      </c>
      <c r="X334" s="44">
        <v>6.0109289617486336E-2</v>
      </c>
      <c r="Y334" s="44">
        <v>7.3770491803278687E-2</v>
      </c>
      <c r="Z334" s="44">
        <v>7.7502691065662002E-2</v>
      </c>
      <c r="AA334" s="20"/>
    </row>
    <row r="335" spans="1:27">
      <c r="A335" s="30"/>
      <c r="B335" s="31" t="s">
        <v>74</v>
      </c>
      <c r="C335" s="43">
        <v>4.5780969479353679E-2</v>
      </c>
      <c r="D335" s="44">
        <v>1.6144349477682812E-2</v>
      </c>
      <c r="E335" s="44">
        <v>1.906158357771261E-2</v>
      </c>
      <c r="F335" s="44">
        <v>1.8018018018018018E-2</v>
      </c>
      <c r="G335" s="43">
        <v>1.4890282131661442E-2</v>
      </c>
      <c r="H335" s="44">
        <v>3.4213945430922474E-2</v>
      </c>
      <c r="I335" s="43">
        <v>4.4762757385854973E-2</v>
      </c>
      <c r="J335" s="44">
        <v>2.0705882352941178E-2</v>
      </c>
      <c r="K335" s="44">
        <v>1.4223871366728509E-2</v>
      </c>
      <c r="L335" s="43">
        <v>2.1801193874902675E-2</v>
      </c>
      <c r="M335" s="44">
        <v>2.268041237113402E-2</v>
      </c>
      <c r="N335" s="44">
        <v>4.3809523809523812E-2</v>
      </c>
      <c r="O335" s="43">
        <v>2.3391812865497075E-2</v>
      </c>
      <c r="P335" s="44">
        <v>1.4705882352941175E-2</v>
      </c>
      <c r="Q335" s="44">
        <v>1.5625E-2</v>
      </c>
      <c r="R335" s="44">
        <v>4.4925124792013313E-2</v>
      </c>
      <c r="S335" s="44">
        <v>3.482587064676617E-2</v>
      </c>
      <c r="T335" s="44">
        <v>3.1847133757961789E-3</v>
      </c>
      <c r="U335" s="44">
        <v>1.8005540166204988E-2</v>
      </c>
      <c r="V335" s="44">
        <v>2.1850899742930592E-2</v>
      </c>
      <c r="W335" s="44">
        <v>2.7439024390243906E-2</v>
      </c>
      <c r="X335" s="44">
        <v>2.7322404371584699E-2</v>
      </c>
      <c r="Y335" s="44">
        <v>2.4590163934426229E-2</v>
      </c>
      <c r="Z335" s="44">
        <v>2.2604951560818085E-2</v>
      </c>
      <c r="AA335" s="20"/>
    </row>
    <row r="336" spans="1:27">
      <c r="A336" s="32" t="s">
        <v>16</v>
      </c>
      <c r="B336" s="32"/>
      <c r="C336" s="45">
        <v>1</v>
      </c>
      <c r="D336" s="46">
        <v>1</v>
      </c>
      <c r="E336" s="46">
        <v>1</v>
      </c>
      <c r="F336" s="46">
        <v>1</v>
      </c>
      <c r="G336" s="45">
        <v>1</v>
      </c>
      <c r="H336" s="46">
        <v>1</v>
      </c>
      <c r="I336" s="45">
        <v>1</v>
      </c>
      <c r="J336" s="46">
        <v>1</v>
      </c>
      <c r="K336" s="46">
        <v>1</v>
      </c>
      <c r="L336" s="45">
        <v>1</v>
      </c>
      <c r="M336" s="46">
        <v>1</v>
      </c>
      <c r="N336" s="46">
        <v>1</v>
      </c>
      <c r="O336" s="45">
        <v>1</v>
      </c>
      <c r="P336" s="46">
        <v>1</v>
      </c>
      <c r="Q336" s="46">
        <v>1</v>
      </c>
      <c r="R336" s="46">
        <v>1</v>
      </c>
      <c r="S336" s="46">
        <v>1</v>
      </c>
      <c r="T336" s="46">
        <v>1</v>
      </c>
      <c r="U336" s="46">
        <v>1</v>
      </c>
      <c r="V336" s="46">
        <v>1</v>
      </c>
      <c r="W336" s="46">
        <v>1</v>
      </c>
      <c r="X336" s="46">
        <v>1</v>
      </c>
      <c r="Y336" s="46">
        <v>1</v>
      </c>
      <c r="Z336" s="46">
        <v>1</v>
      </c>
      <c r="AA336" s="20"/>
    </row>
    <row r="337" spans="1:27">
      <c r="A337" s="20"/>
      <c r="B337" s="20"/>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20"/>
    </row>
    <row r="338" spans="1:27">
      <c r="A338" s="21" t="s">
        <v>262</v>
      </c>
      <c r="B338" s="21"/>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20"/>
    </row>
    <row r="339" spans="1:27">
      <c r="A339" s="22" t="s">
        <v>8</v>
      </c>
      <c r="B339" s="22"/>
      <c r="C339" s="37" t="s">
        <v>7</v>
      </c>
      <c r="D339" s="38"/>
      <c r="E339" s="38"/>
      <c r="F339" s="38"/>
      <c r="G339" s="37" t="s">
        <v>17</v>
      </c>
      <c r="H339" s="38"/>
      <c r="I339" s="37" t="s">
        <v>20</v>
      </c>
      <c r="J339" s="38"/>
      <c r="K339" s="38"/>
      <c r="L339" s="37" t="s">
        <v>24</v>
      </c>
      <c r="M339" s="38"/>
      <c r="N339" s="38"/>
      <c r="O339" s="37" t="s">
        <v>29</v>
      </c>
      <c r="P339" s="38"/>
      <c r="Q339" s="38"/>
      <c r="R339" s="38"/>
      <c r="S339" s="38"/>
      <c r="T339" s="38"/>
      <c r="U339" s="38"/>
      <c r="V339" s="38"/>
      <c r="W339" s="38"/>
      <c r="X339" s="38"/>
      <c r="Y339" s="38"/>
      <c r="Z339" s="38"/>
      <c r="AA339" s="20"/>
    </row>
    <row r="340" spans="1:27">
      <c r="A340" s="25"/>
      <c r="B340" s="25"/>
      <c r="C340" s="39" t="s">
        <v>12</v>
      </c>
      <c r="D340" s="40" t="s">
        <v>13</v>
      </c>
      <c r="E340" s="40" t="s">
        <v>14</v>
      </c>
      <c r="F340" s="40" t="s">
        <v>15</v>
      </c>
      <c r="G340" s="39" t="s">
        <v>18</v>
      </c>
      <c r="H340" s="40" t="s">
        <v>19</v>
      </c>
      <c r="I340" s="39" t="s">
        <v>21</v>
      </c>
      <c r="J340" s="40" t="s">
        <v>22</v>
      </c>
      <c r="K340" s="40" t="s">
        <v>23</v>
      </c>
      <c r="L340" s="39" t="s">
        <v>25</v>
      </c>
      <c r="M340" s="40" t="s">
        <v>27</v>
      </c>
      <c r="N340" s="40" t="s">
        <v>28</v>
      </c>
      <c r="O340" s="39" t="s">
        <v>30</v>
      </c>
      <c r="P340" s="40" t="s">
        <v>31</v>
      </c>
      <c r="Q340" s="40" t="s">
        <v>32</v>
      </c>
      <c r="R340" s="40" t="s">
        <v>33</v>
      </c>
      <c r="S340" s="40" t="s">
        <v>34</v>
      </c>
      <c r="T340" s="40" t="s">
        <v>35</v>
      </c>
      <c r="U340" s="40" t="s">
        <v>36</v>
      </c>
      <c r="V340" s="40" t="s">
        <v>37</v>
      </c>
      <c r="W340" s="40" t="s">
        <v>38</v>
      </c>
      <c r="X340" s="40" t="s">
        <v>39</v>
      </c>
      <c r="Y340" s="40" t="s">
        <v>40</v>
      </c>
      <c r="Z340" s="40" t="s">
        <v>41</v>
      </c>
      <c r="AA340" s="20"/>
    </row>
    <row r="341" spans="1:27">
      <c r="A341" s="28" t="s">
        <v>181</v>
      </c>
      <c r="B341" s="29" t="s">
        <v>174</v>
      </c>
      <c r="C341" s="41">
        <v>8.8208820882088201E-2</v>
      </c>
      <c r="D341" s="42">
        <v>0.1924170616113744</v>
      </c>
      <c r="E341" s="42">
        <v>0.2011747430249633</v>
      </c>
      <c r="F341" s="42">
        <v>0.1404833836858006</v>
      </c>
      <c r="G341" s="41">
        <v>0.16947822675559043</v>
      </c>
      <c r="H341" s="42">
        <v>0.1427951388888889</v>
      </c>
      <c r="I341" s="41">
        <v>0.16427289048473967</v>
      </c>
      <c r="J341" s="42">
        <v>0.17137476459510359</v>
      </c>
      <c r="K341" s="42">
        <v>0.13258983890954151</v>
      </c>
      <c r="L341" s="41">
        <v>0.15834633385335414</v>
      </c>
      <c r="M341" s="42">
        <v>0.14553014553014554</v>
      </c>
      <c r="N341" s="42">
        <v>0.15458015267175573</v>
      </c>
      <c r="O341" s="41">
        <v>0.14792899408284024</v>
      </c>
      <c r="P341" s="42">
        <v>0.20149253731343283</v>
      </c>
      <c r="Q341" s="42">
        <v>0.18324607329842929</v>
      </c>
      <c r="R341" s="42">
        <v>0.19767441860465115</v>
      </c>
      <c r="S341" s="42">
        <v>0.14000000000000001</v>
      </c>
      <c r="T341" s="42">
        <v>0.1550632911392405</v>
      </c>
      <c r="U341" s="42">
        <v>0.16133518776077885</v>
      </c>
      <c r="V341" s="42">
        <v>0.10751295336787564</v>
      </c>
      <c r="W341" s="42">
        <v>0.21884498480243159</v>
      </c>
      <c r="X341" s="42">
        <v>9.6153846153846173E-2</v>
      </c>
      <c r="Y341" s="42">
        <v>0.24390243902439024</v>
      </c>
      <c r="Z341" s="42">
        <v>0.15145005370569281</v>
      </c>
      <c r="AA341" s="20"/>
    </row>
    <row r="342" spans="1:27">
      <c r="A342" s="30"/>
      <c r="B342" s="31" t="s">
        <v>175</v>
      </c>
      <c r="C342" s="43">
        <v>0.20882088208820881</v>
      </c>
      <c r="D342" s="44">
        <v>0.2018957345971564</v>
      </c>
      <c r="E342" s="44">
        <v>0.17841409691629956</v>
      </c>
      <c r="F342" s="44">
        <v>0.18277945619335348</v>
      </c>
      <c r="G342" s="43">
        <v>0.20360925853275794</v>
      </c>
      <c r="H342" s="44">
        <v>0.17881944444444448</v>
      </c>
      <c r="I342" s="43">
        <v>0.17953321364452424</v>
      </c>
      <c r="J342" s="44">
        <v>0.21327683615819212</v>
      </c>
      <c r="K342" s="44">
        <v>0.17162329615861213</v>
      </c>
      <c r="L342" s="43">
        <v>0.19500780031201248</v>
      </c>
      <c r="M342" s="44">
        <v>0.17671517671517672</v>
      </c>
      <c r="N342" s="44">
        <v>0.18129770992366409</v>
      </c>
      <c r="O342" s="43">
        <v>0.18343195266272189</v>
      </c>
      <c r="P342" s="44">
        <v>0.17164179104477612</v>
      </c>
      <c r="Q342" s="44">
        <v>0.18848167539267016</v>
      </c>
      <c r="R342" s="44">
        <v>0.17607973421926912</v>
      </c>
      <c r="S342" s="44">
        <v>0.19500000000000001</v>
      </c>
      <c r="T342" s="44">
        <v>0.27215189873417722</v>
      </c>
      <c r="U342" s="44">
        <v>0.19471488178025034</v>
      </c>
      <c r="V342" s="44">
        <v>0.18005181347150259</v>
      </c>
      <c r="W342" s="44">
        <v>0.14893617021276595</v>
      </c>
      <c r="X342" s="44">
        <v>0.16208791208791207</v>
      </c>
      <c r="Y342" s="44">
        <v>0.21138211382113822</v>
      </c>
      <c r="Z342" s="44">
        <v>0.20945220193340494</v>
      </c>
      <c r="AA342" s="20"/>
    </row>
    <row r="343" spans="1:27">
      <c r="A343" s="30"/>
      <c r="B343" s="31" t="s">
        <v>176</v>
      </c>
      <c r="C343" s="43">
        <v>0.25202520252025201</v>
      </c>
      <c r="D343" s="44">
        <v>0.22843601895734597</v>
      </c>
      <c r="E343" s="44">
        <v>0.27826725403817915</v>
      </c>
      <c r="F343" s="44">
        <v>0.34365558912386701</v>
      </c>
      <c r="G343" s="43">
        <v>0.24794036877206749</v>
      </c>
      <c r="H343" s="44">
        <v>0.3142361111111111</v>
      </c>
      <c r="I343" s="43">
        <v>0.3258527827648115</v>
      </c>
      <c r="J343" s="44">
        <v>0.26365348399246702</v>
      </c>
      <c r="K343" s="44">
        <v>0.26827757125154894</v>
      </c>
      <c r="L343" s="43">
        <v>0.28237129485179407</v>
      </c>
      <c r="M343" s="44">
        <v>0.31392931392931395</v>
      </c>
      <c r="N343" s="44">
        <v>0.22519083969465647</v>
      </c>
      <c r="O343" s="43">
        <v>0.26627218934911245</v>
      </c>
      <c r="P343" s="44">
        <v>0.2537313432835821</v>
      </c>
      <c r="Q343" s="44">
        <v>0.25654450261780104</v>
      </c>
      <c r="R343" s="44">
        <v>0.28405315614617938</v>
      </c>
      <c r="S343" s="44">
        <v>0.25</v>
      </c>
      <c r="T343" s="44">
        <v>0.27848101265822783</v>
      </c>
      <c r="U343" s="44">
        <v>0.30458970792767731</v>
      </c>
      <c r="V343" s="44">
        <v>0.30440414507772023</v>
      </c>
      <c r="W343" s="44">
        <v>0.28267477203647418</v>
      </c>
      <c r="X343" s="44">
        <v>0.30494505494505497</v>
      </c>
      <c r="Y343" s="44">
        <v>0.2032520325203252</v>
      </c>
      <c r="Z343" s="44">
        <v>0.25349087003222343</v>
      </c>
      <c r="AA343" s="20"/>
    </row>
    <row r="344" spans="1:27">
      <c r="A344" s="30"/>
      <c r="B344" s="31" t="s">
        <v>177</v>
      </c>
      <c r="C344" s="43">
        <v>0.37083708370837082</v>
      </c>
      <c r="D344" s="44">
        <v>0.31090047393364928</v>
      </c>
      <c r="E344" s="44">
        <v>0.27386196769456683</v>
      </c>
      <c r="F344" s="44">
        <v>0.27114803625377643</v>
      </c>
      <c r="G344" s="43">
        <v>0.30717928599450767</v>
      </c>
      <c r="H344" s="44">
        <v>0.2986111111111111</v>
      </c>
      <c r="I344" s="43">
        <v>0.26660682226211851</v>
      </c>
      <c r="J344" s="44">
        <v>0.29331450094161959</v>
      </c>
      <c r="K344" s="44">
        <v>0.34138785625774476</v>
      </c>
      <c r="L344" s="43">
        <v>0.29667186687467501</v>
      </c>
      <c r="M344" s="44">
        <v>0.29106029106029108</v>
      </c>
      <c r="N344" s="44">
        <v>0.36259541984732818</v>
      </c>
      <c r="O344" s="43">
        <v>0.33727810650887574</v>
      </c>
      <c r="P344" s="44">
        <v>0.32835820895522388</v>
      </c>
      <c r="Q344" s="44">
        <v>0.29319371727748689</v>
      </c>
      <c r="R344" s="44">
        <v>0.29401993355481726</v>
      </c>
      <c r="S344" s="44">
        <v>0.33500000000000002</v>
      </c>
      <c r="T344" s="44">
        <v>0.21518987341772153</v>
      </c>
      <c r="U344" s="44">
        <v>0.29068150208623089</v>
      </c>
      <c r="V344" s="44">
        <v>0.34455958549222798</v>
      </c>
      <c r="W344" s="44">
        <v>0.2857142857142857</v>
      </c>
      <c r="X344" s="44">
        <v>0.32142857142857145</v>
      </c>
      <c r="Y344" s="44">
        <v>0.30894308943089432</v>
      </c>
      <c r="Z344" s="44">
        <v>0.2996777658431794</v>
      </c>
      <c r="AA344" s="20"/>
    </row>
    <row r="345" spans="1:27">
      <c r="A345" s="30"/>
      <c r="B345" s="31" t="s">
        <v>178</v>
      </c>
      <c r="C345" s="43">
        <v>7.3807380738073802E-2</v>
      </c>
      <c r="D345" s="44">
        <v>5.0236966824644548E-2</v>
      </c>
      <c r="E345" s="44">
        <v>5.3597650513950074E-2</v>
      </c>
      <c r="F345" s="44">
        <v>4.1540785498489427E-2</v>
      </c>
      <c r="G345" s="43">
        <v>6.3554335033346412E-2</v>
      </c>
      <c r="H345" s="44">
        <v>4.3836805555555552E-2</v>
      </c>
      <c r="I345" s="43">
        <v>3.3213644524236981E-2</v>
      </c>
      <c r="J345" s="44">
        <v>5.1789077212806033E-2</v>
      </c>
      <c r="K345" s="44">
        <v>7.1871127633209422E-2</v>
      </c>
      <c r="L345" s="43">
        <v>5.3562142485699432E-2</v>
      </c>
      <c r="M345" s="44">
        <v>4.9896049896049899E-2</v>
      </c>
      <c r="N345" s="44">
        <v>6.2977099236641215E-2</v>
      </c>
      <c r="O345" s="43">
        <v>6.5088757396449703E-2</v>
      </c>
      <c r="P345" s="44">
        <v>4.4776119402985072E-2</v>
      </c>
      <c r="Q345" s="44">
        <v>6.8062827225130892E-2</v>
      </c>
      <c r="R345" s="44">
        <v>3.9867109634551492E-2</v>
      </c>
      <c r="S345" s="44">
        <v>0.05</v>
      </c>
      <c r="T345" s="44">
        <v>7.2784810126582278E-2</v>
      </c>
      <c r="U345" s="44">
        <v>3.1988873435326845E-2</v>
      </c>
      <c r="V345" s="44">
        <v>4.6632124352331605E-2</v>
      </c>
      <c r="W345" s="44">
        <v>5.1671732522796353E-2</v>
      </c>
      <c r="X345" s="44">
        <v>9.6153846153846173E-2</v>
      </c>
      <c r="Y345" s="44">
        <v>3.2520325203252036E-2</v>
      </c>
      <c r="Z345" s="44">
        <v>6.5520945220193347E-2</v>
      </c>
      <c r="AA345" s="20"/>
    </row>
    <row r="346" spans="1:27">
      <c r="A346" s="30"/>
      <c r="B346" s="31" t="s">
        <v>74</v>
      </c>
      <c r="C346" s="43">
        <v>6.3006300630063005E-3</v>
      </c>
      <c r="D346" s="44">
        <v>1.6113744075829384E-2</v>
      </c>
      <c r="E346" s="44">
        <v>1.4684287812041114E-2</v>
      </c>
      <c r="F346" s="44">
        <v>2.0392749244712995E-2</v>
      </c>
      <c r="G346" s="43">
        <v>8.2385249117300895E-3</v>
      </c>
      <c r="H346" s="44">
        <v>2.1701388888888888E-2</v>
      </c>
      <c r="I346" s="43">
        <v>3.052064631956912E-2</v>
      </c>
      <c r="J346" s="44">
        <v>6.5913370998116763E-3</v>
      </c>
      <c r="K346" s="44">
        <v>1.4250309789343248E-2</v>
      </c>
      <c r="L346" s="43">
        <v>1.4040561622464899E-2</v>
      </c>
      <c r="M346" s="44">
        <v>2.2869022869022874E-2</v>
      </c>
      <c r="N346" s="44">
        <v>1.3358778625954198E-2</v>
      </c>
      <c r="O346" s="43"/>
      <c r="P346" s="44"/>
      <c r="Q346" s="44">
        <v>1.0471204188481676E-2</v>
      </c>
      <c r="R346" s="44">
        <v>8.3056478405315621E-3</v>
      </c>
      <c r="S346" s="44">
        <v>0.03</v>
      </c>
      <c r="T346" s="44">
        <v>6.3291139240506337E-3</v>
      </c>
      <c r="U346" s="44">
        <v>1.6689847009735744E-2</v>
      </c>
      <c r="V346" s="44">
        <v>1.683937823834197E-2</v>
      </c>
      <c r="W346" s="44">
        <v>1.2158054711246201E-2</v>
      </c>
      <c r="X346" s="44">
        <v>1.9230769230769232E-2</v>
      </c>
      <c r="Y346" s="44"/>
      <c r="Z346" s="44">
        <v>2.0408163265306124E-2</v>
      </c>
      <c r="AA346" s="20"/>
    </row>
    <row r="347" spans="1:27">
      <c r="A347" s="32" t="s">
        <v>16</v>
      </c>
      <c r="B347" s="32"/>
      <c r="C347" s="45">
        <v>1</v>
      </c>
      <c r="D347" s="46">
        <v>1</v>
      </c>
      <c r="E347" s="46">
        <v>1</v>
      </c>
      <c r="F347" s="46">
        <v>1</v>
      </c>
      <c r="G347" s="45">
        <v>1</v>
      </c>
      <c r="H347" s="46">
        <v>1</v>
      </c>
      <c r="I347" s="45">
        <v>1</v>
      </c>
      <c r="J347" s="46">
        <v>1</v>
      </c>
      <c r="K347" s="46">
        <v>1</v>
      </c>
      <c r="L347" s="45">
        <v>1</v>
      </c>
      <c r="M347" s="46">
        <v>1</v>
      </c>
      <c r="N347" s="46">
        <v>1</v>
      </c>
      <c r="O347" s="45">
        <v>1</v>
      </c>
      <c r="P347" s="46">
        <v>1</v>
      </c>
      <c r="Q347" s="46">
        <v>1</v>
      </c>
      <c r="R347" s="46">
        <v>1</v>
      </c>
      <c r="S347" s="46">
        <v>1</v>
      </c>
      <c r="T347" s="46">
        <v>1</v>
      </c>
      <c r="U347" s="46">
        <v>1</v>
      </c>
      <c r="V347" s="46">
        <v>1</v>
      </c>
      <c r="W347" s="46">
        <v>1</v>
      </c>
      <c r="X347" s="46">
        <v>1</v>
      </c>
      <c r="Y347" s="46">
        <v>1</v>
      </c>
      <c r="Z347" s="46">
        <v>1</v>
      </c>
      <c r="AA347" s="20"/>
    </row>
    <row r="348" spans="1:27">
      <c r="A348" s="20"/>
      <c r="B348" s="20"/>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20"/>
    </row>
    <row r="349" spans="1:27">
      <c r="A349" s="21" t="s">
        <v>263</v>
      </c>
      <c r="B349" s="21"/>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20"/>
    </row>
    <row r="350" spans="1:27">
      <c r="A350" s="22" t="s">
        <v>8</v>
      </c>
      <c r="B350" s="22"/>
      <c r="C350" s="37" t="s">
        <v>7</v>
      </c>
      <c r="D350" s="38"/>
      <c r="E350" s="38"/>
      <c r="F350" s="38"/>
      <c r="G350" s="37" t="s">
        <v>17</v>
      </c>
      <c r="H350" s="38"/>
      <c r="I350" s="37" t="s">
        <v>20</v>
      </c>
      <c r="J350" s="38"/>
      <c r="K350" s="38"/>
      <c r="L350" s="37" t="s">
        <v>24</v>
      </c>
      <c r="M350" s="38"/>
      <c r="N350" s="38"/>
      <c r="O350" s="37" t="s">
        <v>29</v>
      </c>
      <c r="P350" s="38"/>
      <c r="Q350" s="38"/>
      <c r="R350" s="38"/>
      <c r="S350" s="38"/>
      <c r="T350" s="38"/>
      <c r="U350" s="38"/>
      <c r="V350" s="38"/>
      <c r="W350" s="38"/>
      <c r="X350" s="38"/>
      <c r="Y350" s="38"/>
      <c r="Z350" s="38"/>
      <c r="AA350" s="20"/>
    </row>
    <row r="351" spans="1:27">
      <c r="A351" s="25"/>
      <c r="B351" s="25"/>
      <c r="C351" s="39" t="s">
        <v>12</v>
      </c>
      <c r="D351" s="40" t="s">
        <v>13</v>
      </c>
      <c r="E351" s="40" t="s">
        <v>14</v>
      </c>
      <c r="F351" s="40" t="s">
        <v>15</v>
      </c>
      <c r="G351" s="39" t="s">
        <v>18</v>
      </c>
      <c r="H351" s="40" t="s">
        <v>19</v>
      </c>
      <c r="I351" s="39" t="s">
        <v>21</v>
      </c>
      <c r="J351" s="40" t="s">
        <v>22</v>
      </c>
      <c r="K351" s="40" t="s">
        <v>23</v>
      </c>
      <c r="L351" s="39" t="s">
        <v>25</v>
      </c>
      <c r="M351" s="40" t="s">
        <v>27</v>
      </c>
      <c r="N351" s="40" t="s">
        <v>28</v>
      </c>
      <c r="O351" s="39" t="s">
        <v>30</v>
      </c>
      <c r="P351" s="40" t="s">
        <v>31</v>
      </c>
      <c r="Q351" s="40" t="s">
        <v>32</v>
      </c>
      <c r="R351" s="40" t="s">
        <v>33</v>
      </c>
      <c r="S351" s="40" t="s">
        <v>34</v>
      </c>
      <c r="T351" s="40" t="s">
        <v>35</v>
      </c>
      <c r="U351" s="40" t="s">
        <v>36</v>
      </c>
      <c r="V351" s="40" t="s">
        <v>37</v>
      </c>
      <c r="W351" s="40" t="s">
        <v>38</v>
      </c>
      <c r="X351" s="40" t="s">
        <v>39</v>
      </c>
      <c r="Y351" s="40" t="s">
        <v>40</v>
      </c>
      <c r="Z351" s="40" t="s">
        <v>41</v>
      </c>
      <c r="AA351" s="20"/>
    </row>
    <row r="352" spans="1:27">
      <c r="A352" s="28" t="s">
        <v>182</v>
      </c>
      <c r="B352" s="29" t="s">
        <v>174</v>
      </c>
      <c r="C352" s="41">
        <v>5.2064631956912029E-2</v>
      </c>
      <c r="D352" s="42">
        <v>0.14652711703139867</v>
      </c>
      <c r="E352" s="42">
        <v>0.12445095168374816</v>
      </c>
      <c r="F352" s="42">
        <v>7.6226415094339625E-2</v>
      </c>
      <c r="G352" s="41">
        <v>0.10384012539184953</v>
      </c>
      <c r="H352" s="42">
        <v>9.4700260642919198E-2</v>
      </c>
      <c r="I352" s="41">
        <v>0.12758310871518419</v>
      </c>
      <c r="J352" s="42">
        <v>0.10404896421845575</v>
      </c>
      <c r="K352" s="42">
        <v>7.3593073593073599E-2</v>
      </c>
      <c r="L352" s="41">
        <v>9.4829825928812672E-2</v>
      </c>
      <c r="M352" s="42">
        <v>0.12448132780082988</v>
      </c>
      <c r="N352" s="42">
        <v>0.11089866156787762</v>
      </c>
      <c r="O352" s="41">
        <v>7.0175438596491224E-2</v>
      </c>
      <c r="P352" s="42">
        <v>0.14814814814814814</v>
      </c>
      <c r="Q352" s="42">
        <v>0.11398963730569948</v>
      </c>
      <c r="R352" s="42">
        <v>0.12645590682196339</v>
      </c>
      <c r="S352" s="42">
        <v>5.5E-2</v>
      </c>
      <c r="T352" s="42">
        <v>0.10828025477707007</v>
      </c>
      <c r="U352" s="42">
        <v>0.10013908205841446</v>
      </c>
      <c r="V352" s="42">
        <v>7.4935400516795869E-2</v>
      </c>
      <c r="W352" s="42">
        <v>0.12804878048780488</v>
      </c>
      <c r="X352" s="42">
        <v>5.9782608695652176E-2</v>
      </c>
      <c r="Y352" s="42">
        <v>0.13114754098360656</v>
      </c>
      <c r="Z352" s="42">
        <v>0.1064516129032258</v>
      </c>
      <c r="AA352" s="20"/>
    </row>
    <row r="353" spans="1:27">
      <c r="A353" s="30"/>
      <c r="B353" s="31" t="s">
        <v>175</v>
      </c>
      <c r="C353" s="43">
        <v>0.11669658886894077</v>
      </c>
      <c r="D353" s="44">
        <v>0.16936251189343485</v>
      </c>
      <c r="E353" s="44">
        <v>0.1603221083455344</v>
      </c>
      <c r="F353" s="44">
        <v>0.12905660377358491</v>
      </c>
      <c r="G353" s="43">
        <v>0.1579153605015674</v>
      </c>
      <c r="H353" s="44">
        <v>0.12814943527367506</v>
      </c>
      <c r="I353" s="43">
        <v>0.15902964959568733</v>
      </c>
      <c r="J353" s="44">
        <v>0.15677966101694915</v>
      </c>
      <c r="K353" s="44">
        <v>0.11626468769325912</v>
      </c>
      <c r="L353" s="43">
        <v>0.14783060535203948</v>
      </c>
      <c r="M353" s="44">
        <v>0.11618257261410787</v>
      </c>
      <c r="N353" s="44">
        <v>0.13957934990439771</v>
      </c>
      <c r="O353" s="43">
        <v>0.15789473684210525</v>
      </c>
      <c r="P353" s="44">
        <v>0.15555555555555556</v>
      </c>
      <c r="Q353" s="44">
        <v>0.13989637305699482</v>
      </c>
      <c r="R353" s="44">
        <v>0.15141430948419302</v>
      </c>
      <c r="S353" s="44">
        <v>0.115</v>
      </c>
      <c r="T353" s="44">
        <v>0.18789808917197454</v>
      </c>
      <c r="U353" s="44">
        <v>0.13908205841446453</v>
      </c>
      <c r="V353" s="44">
        <v>0.15891472868217055</v>
      </c>
      <c r="W353" s="44">
        <v>0.18597560975609756</v>
      </c>
      <c r="X353" s="44">
        <v>9.7826086956521743E-2</v>
      </c>
      <c r="Y353" s="44">
        <v>0.1721311475409836</v>
      </c>
      <c r="Z353" s="44">
        <v>0.11720430107526882</v>
      </c>
      <c r="AA353" s="20"/>
    </row>
    <row r="354" spans="1:27">
      <c r="A354" s="30"/>
      <c r="B354" s="31" t="s">
        <v>176</v>
      </c>
      <c r="C354" s="43">
        <v>0.2324955116696589</v>
      </c>
      <c r="D354" s="44">
        <v>0.17126546146527116</v>
      </c>
      <c r="E354" s="44">
        <v>0.26647144948755491</v>
      </c>
      <c r="F354" s="44">
        <v>0.29962264150943396</v>
      </c>
      <c r="G354" s="43">
        <v>0.21826018808777425</v>
      </c>
      <c r="H354" s="44">
        <v>0.27888792354474368</v>
      </c>
      <c r="I354" s="43">
        <v>0.29290206648697215</v>
      </c>
      <c r="J354" s="44">
        <v>0.25612052730696799</v>
      </c>
      <c r="K354" s="44">
        <v>0.20408163265306123</v>
      </c>
      <c r="L354" s="43">
        <v>0.25409197194076383</v>
      </c>
      <c r="M354" s="44">
        <v>0.28215767634854771</v>
      </c>
      <c r="N354" s="44">
        <v>0.16252390057361377</v>
      </c>
      <c r="O354" s="43">
        <v>0.30409356725146197</v>
      </c>
      <c r="P354" s="44">
        <v>0.2</v>
      </c>
      <c r="Q354" s="44">
        <v>0.21761658031088082</v>
      </c>
      <c r="R354" s="44">
        <v>0.25457570715474209</v>
      </c>
      <c r="S354" s="44">
        <v>0.25</v>
      </c>
      <c r="T354" s="44">
        <v>0.23248407643312102</v>
      </c>
      <c r="U354" s="44">
        <v>0.2573018080667594</v>
      </c>
      <c r="V354" s="44">
        <v>0.23514211886304909</v>
      </c>
      <c r="W354" s="44">
        <v>0.23170731707317074</v>
      </c>
      <c r="X354" s="44">
        <v>0.25271739130434784</v>
      </c>
      <c r="Y354" s="44">
        <v>0.24590163934426229</v>
      </c>
      <c r="Z354" s="44">
        <v>0.25591397849462366</v>
      </c>
      <c r="AA354" s="20"/>
    </row>
    <row r="355" spans="1:27">
      <c r="A355" s="30"/>
      <c r="B355" s="31" t="s">
        <v>177</v>
      </c>
      <c r="C355" s="43">
        <v>0.44883303411131059</v>
      </c>
      <c r="D355" s="44">
        <v>0.37392959086584204</v>
      </c>
      <c r="E355" s="44">
        <v>0.32650073206442165</v>
      </c>
      <c r="F355" s="44">
        <v>0.37660377358490565</v>
      </c>
      <c r="G355" s="43">
        <v>0.37813479623824459</v>
      </c>
      <c r="H355" s="44">
        <v>0.37880104257167679</v>
      </c>
      <c r="I355" s="43">
        <v>0.32794249775381851</v>
      </c>
      <c r="J355" s="44">
        <v>0.37570621468926552</v>
      </c>
      <c r="K355" s="44">
        <v>0.4168212739641311</v>
      </c>
      <c r="L355" s="43">
        <v>0.38217718888022856</v>
      </c>
      <c r="M355" s="44">
        <v>0.33817427385892118</v>
      </c>
      <c r="N355" s="44">
        <v>0.39005736137667296</v>
      </c>
      <c r="O355" s="43">
        <v>0.35672514619883039</v>
      </c>
      <c r="P355" s="44">
        <v>0.35555555555555557</v>
      </c>
      <c r="Q355" s="44">
        <v>0.42487046632124353</v>
      </c>
      <c r="R355" s="44">
        <v>0.35607321131447589</v>
      </c>
      <c r="S355" s="44">
        <v>0.43</v>
      </c>
      <c r="T355" s="44">
        <v>0.34713375796178342</v>
      </c>
      <c r="U355" s="44">
        <v>0.37552155771905427</v>
      </c>
      <c r="V355" s="44">
        <v>0.40956072351421191</v>
      </c>
      <c r="W355" s="44">
        <v>0.38109756097560976</v>
      </c>
      <c r="X355" s="44">
        <v>0.41576086956521741</v>
      </c>
      <c r="Y355" s="44">
        <v>0.36885245901639346</v>
      </c>
      <c r="Z355" s="44">
        <v>0.35053763440860214</v>
      </c>
      <c r="AA355" s="20"/>
    </row>
    <row r="356" spans="1:27">
      <c r="A356" s="30"/>
      <c r="B356" s="31" t="s">
        <v>178</v>
      </c>
      <c r="C356" s="43">
        <v>0.13824057450628366</v>
      </c>
      <c r="D356" s="44">
        <v>0.11417697431018078</v>
      </c>
      <c r="E356" s="44">
        <v>0.10322108345534406</v>
      </c>
      <c r="F356" s="44">
        <v>9.2830188679245265E-2</v>
      </c>
      <c r="G356" s="43">
        <v>0.12264890282131662</v>
      </c>
      <c r="H356" s="44">
        <v>9.7741094700260642E-2</v>
      </c>
      <c r="I356" s="43">
        <v>5.3009883198562452E-2</v>
      </c>
      <c r="J356" s="44">
        <v>9.4632768361581923E-2</v>
      </c>
      <c r="K356" s="44">
        <v>0.17192331478045764</v>
      </c>
      <c r="L356" s="43">
        <v>0.10210444271239283</v>
      </c>
      <c r="M356" s="44">
        <v>9.9585062240663907E-2</v>
      </c>
      <c r="N356" s="44">
        <v>0.1835564053537285</v>
      </c>
      <c r="O356" s="43">
        <v>0.10526315789473684</v>
      </c>
      <c r="P356" s="44">
        <v>0.11851851851851852</v>
      </c>
      <c r="Q356" s="44">
        <v>9.8445595854922269E-2</v>
      </c>
      <c r="R356" s="44">
        <v>0.10482529118136438</v>
      </c>
      <c r="S356" s="44">
        <v>0.11</v>
      </c>
      <c r="T356" s="44">
        <v>8.598726114649681E-2</v>
      </c>
      <c r="U356" s="44">
        <v>0.10987482614742698</v>
      </c>
      <c r="V356" s="44">
        <v>0.10077519379844961</v>
      </c>
      <c r="W356" s="44">
        <v>6.097560975609756E-2</v>
      </c>
      <c r="X356" s="44">
        <v>0.15489130434782608</v>
      </c>
      <c r="Y356" s="44">
        <v>8.1967213114754092E-2</v>
      </c>
      <c r="Z356" s="44">
        <v>0.13870967741935483</v>
      </c>
      <c r="AA356" s="20"/>
    </row>
    <row r="357" spans="1:27">
      <c r="A357" s="30"/>
      <c r="B357" s="31" t="s">
        <v>74</v>
      </c>
      <c r="C357" s="43">
        <v>1.1669658886894075E-2</v>
      </c>
      <c r="D357" s="44">
        <v>2.4738344433872503E-2</v>
      </c>
      <c r="E357" s="44">
        <v>1.9033674963396779E-2</v>
      </c>
      <c r="F357" s="44">
        <v>2.5660377358490565E-2</v>
      </c>
      <c r="G357" s="43">
        <v>1.9200626959247648E-2</v>
      </c>
      <c r="H357" s="44">
        <v>2.1720243266724587E-2</v>
      </c>
      <c r="I357" s="43">
        <v>3.9532794249775384E-2</v>
      </c>
      <c r="J357" s="44">
        <v>1.2711864406779662E-2</v>
      </c>
      <c r="K357" s="44">
        <v>1.7316017316017316E-2</v>
      </c>
      <c r="L357" s="43">
        <v>1.8965965185762535E-2</v>
      </c>
      <c r="M357" s="44">
        <v>3.9419087136929459E-2</v>
      </c>
      <c r="N357" s="44">
        <v>1.338432122370937E-2</v>
      </c>
      <c r="O357" s="43">
        <v>5.8479532163742687E-3</v>
      </c>
      <c r="P357" s="44">
        <v>2.2222222222222223E-2</v>
      </c>
      <c r="Q357" s="44">
        <v>5.1813471502590684E-3</v>
      </c>
      <c r="R357" s="44">
        <v>6.6555740432612306E-3</v>
      </c>
      <c r="S357" s="44">
        <v>0.04</v>
      </c>
      <c r="T357" s="44">
        <v>3.8216560509554139E-2</v>
      </c>
      <c r="U357" s="44">
        <v>1.8080667593880391E-2</v>
      </c>
      <c r="V357" s="44">
        <v>2.0671834625323002E-2</v>
      </c>
      <c r="W357" s="44">
        <v>1.2195121951219513E-2</v>
      </c>
      <c r="X357" s="44">
        <v>1.9021739130434784E-2</v>
      </c>
      <c r="Y357" s="44"/>
      <c r="Z357" s="44">
        <v>3.118279569892473E-2</v>
      </c>
      <c r="AA357" s="20"/>
    </row>
    <row r="358" spans="1:27">
      <c r="A358" s="32" t="s">
        <v>16</v>
      </c>
      <c r="B358" s="32"/>
      <c r="C358" s="45">
        <v>1</v>
      </c>
      <c r="D358" s="46">
        <v>1</v>
      </c>
      <c r="E358" s="46">
        <v>1</v>
      </c>
      <c r="F358" s="46">
        <v>1</v>
      </c>
      <c r="G358" s="45">
        <v>1</v>
      </c>
      <c r="H358" s="46">
        <v>1</v>
      </c>
      <c r="I358" s="45">
        <v>1</v>
      </c>
      <c r="J358" s="46">
        <v>1</v>
      </c>
      <c r="K358" s="46">
        <v>1</v>
      </c>
      <c r="L358" s="45">
        <v>1</v>
      </c>
      <c r="M358" s="46">
        <v>1</v>
      </c>
      <c r="N358" s="46">
        <v>1</v>
      </c>
      <c r="O358" s="45">
        <v>1</v>
      </c>
      <c r="P358" s="46">
        <v>1</v>
      </c>
      <c r="Q358" s="46">
        <v>1</v>
      </c>
      <c r="R358" s="46">
        <v>1</v>
      </c>
      <c r="S358" s="46">
        <v>1</v>
      </c>
      <c r="T358" s="46">
        <v>1</v>
      </c>
      <c r="U358" s="46">
        <v>1</v>
      </c>
      <c r="V358" s="46">
        <v>1</v>
      </c>
      <c r="W358" s="46">
        <v>1</v>
      </c>
      <c r="X358" s="46">
        <v>1</v>
      </c>
      <c r="Y358" s="46">
        <v>1</v>
      </c>
      <c r="Z358" s="46">
        <v>1</v>
      </c>
      <c r="AA358" s="20"/>
    </row>
    <row r="359" spans="1:27">
      <c r="A359" s="20"/>
      <c r="B359" s="20"/>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20"/>
    </row>
    <row r="360" spans="1:27">
      <c r="A360" s="21" t="s">
        <v>264</v>
      </c>
      <c r="B360" s="21"/>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20"/>
    </row>
    <row r="361" spans="1:27">
      <c r="A361" s="22" t="s">
        <v>8</v>
      </c>
      <c r="B361" s="22"/>
      <c r="C361" s="37" t="s">
        <v>7</v>
      </c>
      <c r="D361" s="38"/>
      <c r="E361" s="38"/>
      <c r="F361" s="38"/>
      <c r="G361" s="37" t="s">
        <v>17</v>
      </c>
      <c r="H361" s="38"/>
      <c r="I361" s="37" t="s">
        <v>20</v>
      </c>
      <c r="J361" s="38"/>
      <c r="K361" s="38"/>
      <c r="L361" s="37" t="s">
        <v>24</v>
      </c>
      <c r="M361" s="38"/>
      <c r="N361" s="38"/>
      <c r="O361" s="37" t="s">
        <v>29</v>
      </c>
      <c r="P361" s="38"/>
      <c r="Q361" s="38"/>
      <c r="R361" s="38"/>
      <c r="S361" s="38"/>
      <c r="T361" s="38"/>
      <c r="U361" s="38"/>
      <c r="V361" s="38"/>
      <c r="W361" s="38"/>
      <c r="X361" s="38"/>
      <c r="Y361" s="38"/>
      <c r="Z361" s="38"/>
      <c r="AA361" s="20"/>
    </row>
    <row r="362" spans="1:27">
      <c r="A362" s="25"/>
      <c r="B362" s="25"/>
      <c r="C362" s="39" t="s">
        <v>12</v>
      </c>
      <c r="D362" s="40" t="s">
        <v>13</v>
      </c>
      <c r="E362" s="40" t="s">
        <v>14</v>
      </c>
      <c r="F362" s="40" t="s">
        <v>15</v>
      </c>
      <c r="G362" s="39" t="s">
        <v>18</v>
      </c>
      <c r="H362" s="40" t="s">
        <v>19</v>
      </c>
      <c r="I362" s="39" t="s">
        <v>21</v>
      </c>
      <c r="J362" s="40" t="s">
        <v>22</v>
      </c>
      <c r="K362" s="40" t="s">
        <v>23</v>
      </c>
      <c r="L362" s="39" t="s">
        <v>25</v>
      </c>
      <c r="M362" s="40" t="s">
        <v>27</v>
      </c>
      <c r="N362" s="40" t="s">
        <v>28</v>
      </c>
      <c r="O362" s="39" t="s">
        <v>30</v>
      </c>
      <c r="P362" s="40" t="s">
        <v>31</v>
      </c>
      <c r="Q362" s="40" t="s">
        <v>32</v>
      </c>
      <c r="R362" s="40" t="s">
        <v>33</v>
      </c>
      <c r="S362" s="40" t="s">
        <v>34</v>
      </c>
      <c r="T362" s="40" t="s">
        <v>35</v>
      </c>
      <c r="U362" s="40" t="s">
        <v>36</v>
      </c>
      <c r="V362" s="40" t="s">
        <v>37</v>
      </c>
      <c r="W362" s="40" t="s">
        <v>38</v>
      </c>
      <c r="X362" s="40" t="s">
        <v>39</v>
      </c>
      <c r="Y362" s="40" t="s">
        <v>40</v>
      </c>
      <c r="Z362" s="40" t="s">
        <v>41</v>
      </c>
      <c r="AA362" s="20"/>
    </row>
    <row r="363" spans="1:27">
      <c r="A363" s="28" t="s">
        <v>183</v>
      </c>
      <c r="B363" s="29" t="s">
        <v>174</v>
      </c>
      <c r="C363" s="41">
        <v>0.29739442946990119</v>
      </c>
      <c r="D363" s="42">
        <v>0.34283000949667619</v>
      </c>
      <c r="E363" s="42">
        <v>0.34578754578754578</v>
      </c>
      <c r="F363" s="42">
        <v>0.35405610310841545</v>
      </c>
      <c r="G363" s="41">
        <v>0.37200157294534014</v>
      </c>
      <c r="H363" s="42">
        <v>0.29718004338394793</v>
      </c>
      <c r="I363" s="41">
        <v>0.35320686540198737</v>
      </c>
      <c r="J363" s="42">
        <v>0.31623529411764706</v>
      </c>
      <c r="K363" s="42">
        <v>0.35108359133126937</v>
      </c>
      <c r="L363" s="41">
        <v>0.33359375000000002</v>
      </c>
      <c r="M363" s="42">
        <v>0.35269709543568467</v>
      </c>
      <c r="N363" s="42">
        <v>0.34095238095238095</v>
      </c>
      <c r="O363" s="41">
        <v>0.35672514619883039</v>
      </c>
      <c r="P363" s="42">
        <v>0.34558823529411759</v>
      </c>
      <c r="Q363" s="42">
        <v>0.34715025906735753</v>
      </c>
      <c r="R363" s="42">
        <v>0.38898163606010017</v>
      </c>
      <c r="S363" s="42">
        <v>0.33500000000000002</v>
      </c>
      <c r="T363" s="42">
        <v>0.2929936305732484</v>
      </c>
      <c r="U363" s="42">
        <v>0.34081346423562414</v>
      </c>
      <c r="V363" s="42">
        <v>0.29601029601029599</v>
      </c>
      <c r="W363" s="42">
        <v>0.34250764525993882</v>
      </c>
      <c r="X363" s="42">
        <v>0.31967213114754101</v>
      </c>
      <c r="Y363" s="42">
        <v>0.35772357723577236</v>
      </c>
      <c r="Z363" s="42">
        <v>0.34156820622986034</v>
      </c>
      <c r="AA363" s="20"/>
    </row>
    <row r="364" spans="1:27">
      <c r="A364" s="30"/>
      <c r="B364" s="31" t="s">
        <v>175</v>
      </c>
      <c r="C364" s="43">
        <v>0.33423180592991913</v>
      </c>
      <c r="D364" s="44">
        <v>0.33143399810066476</v>
      </c>
      <c r="E364" s="44">
        <v>0.33333333333333326</v>
      </c>
      <c r="F364" s="44">
        <v>0.29037149355572406</v>
      </c>
      <c r="G364" s="43">
        <v>0.31380259535981125</v>
      </c>
      <c r="H364" s="44">
        <v>0.33015184381778739</v>
      </c>
      <c r="I364" s="43">
        <v>0.28184281842818426</v>
      </c>
      <c r="J364" s="44">
        <v>0.33176470588235296</v>
      </c>
      <c r="K364" s="44">
        <v>0.33560371517027865</v>
      </c>
      <c r="L364" s="43">
        <v>0.31901041666666669</v>
      </c>
      <c r="M364" s="44">
        <v>0.3319502074688796</v>
      </c>
      <c r="N364" s="44">
        <v>0.33142857142857141</v>
      </c>
      <c r="O364" s="43">
        <v>0.36842105263157893</v>
      </c>
      <c r="P364" s="44">
        <v>0.41911764705882354</v>
      </c>
      <c r="Q364" s="44">
        <v>0.33160621761658038</v>
      </c>
      <c r="R364" s="44">
        <v>0.27712854757929883</v>
      </c>
      <c r="S364" s="44">
        <v>0.35</v>
      </c>
      <c r="T364" s="44">
        <v>0.35350318471337583</v>
      </c>
      <c r="U364" s="44">
        <v>0.30995792426367463</v>
      </c>
      <c r="V364" s="44">
        <v>0.34362934362934361</v>
      </c>
      <c r="W364" s="44">
        <v>0.28746177370030579</v>
      </c>
      <c r="X364" s="44">
        <v>0.34153005464480868</v>
      </c>
      <c r="Y364" s="44">
        <v>0.33333333333333326</v>
      </c>
      <c r="Z364" s="44">
        <v>0.3007518796992481</v>
      </c>
      <c r="AA364" s="20"/>
    </row>
    <row r="365" spans="1:27">
      <c r="A365" s="30"/>
      <c r="B365" s="31" t="s">
        <v>176</v>
      </c>
      <c r="C365" s="43">
        <v>0.28032345013477089</v>
      </c>
      <c r="D365" s="44">
        <v>0.21937321937321935</v>
      </c>
      <c r="E365" s="44">
        <v>0.22417582417582418</v>
      </c>
      <c r="F365" s="44">
        <v>0.16224412433661864</v>
      </c>
      <c r="G365" s="43">
        <v>0.20290994887927641</v>
      </c>
      <c r="H365" s="44">
        <v>0.23731019522776575</v>
      </c>
      <c r="I365" s="43">
        <v>0.19602529358626916</v>
      </c>
      <c r="J365" s="44">
        <v>0.2404705882352941</v>
      </c>
      <c r="K365" s="44">
        <v>0.20743034055727555</v>
      </c>
      <c r="L365" s="43">
        <v>0.21666666666666667</v>
      </c>
      <c r="M365" s="44">
        <v>0.22821576763485477</v>
      </c>
      <c r="N365" s="44">
        <v>0.23047619047619047</v>
      </c>
      <c r="O365" s="43">
        <v>0.15204678362573099</v>
      </c>
      <c r="P365" s="44">
        <v>0.16911764705882354</v>
      </c>
      <c r="Q365" s="44">
        <v>0.20725388601036268</v>
      </c>
      <c r="R365" s="44">
        <v>0.21202003338898165</v>
      </c>
      <c r="S365" s="44">
        <v>0.17499999999999999</v>
      </c>
      <c r="T365" s="44">
        <v>0.2070063694267516</v>
      </c>
      <c r="U365" s="44">
        <v>0.24684431977559604</v>
      </c>
      <c r="V365" s="44">
        <v>0.22136422136422138</v>
      </c>
      <c r="W365" s="44">
        <v>0.25688073394495414</v>
      </c>
      <c r="X365" s="44">
        <v>0.22677595628415301</v>
      </c>
      <c r="Y365" s="44">
        <v>0.21138211382113822</v>
      </c>
      <c r="Z365" s="44">
        <v>0.22019334049409239</v>
      </c>
      <c r="AA365" s="20"/>
    </row>
    <row r="366" spans="1:27">
      <c r="A366" s="30"/>
      <c r="B366" s="31" t="s">
        <v>177</v>
      </c>
      <c r="C366" s="43">
        <v>6.1096136567834677E-2</v>
      </c>
      <c r="D366" s="44">
        <v>7.2174738841405503E-2</v>
      </c>
      <c r="E366" s="44">
        <v>3.5164835164835165E-2</v>
      </c>
      <c r="F366" s="44">
        <v>2.5777103866565579E-2</v>
      </c>
      <c r="G366" s="43">
        <v>3.9323633503735744E-2</v>
      </c>
      <c r="H366" s="44">
        <v>5.4229934924078099E-2</v>
      </c>
      <c r="I366" s="43">
        <v>3.8843721770551037E-2</v>
      </c>
      <c r="J366" s="44">
        <v>4.3294117647058823E-2</v>
      </c>
      <c r="K366" s="44">
        <v>5.5727554179566562E-2</v>
      </c>
      <c r="L366" s="43">
        <v>4.9479166666666657E-2</v>
      </c>
      <c r="M366" s="44">
        <v>2.0746887966804975E-2</v>
      </c>
      <c r="N366" s="44">
        <v>4.7619047619047616E-2</v>
      </c>
      <c r="O366" s="43">
        <v>3.5087719298245612E-2</v>
      </c>
      <c r="P366" s="44">
        <v>7.3529411764705873E-3</v>
      </c>
      <c r="Q366" s="44">
        <v>4.6632124352331605E-2</v>
      </c>
      <c r="R366" s="44">
        <v>5.0083472454090151E-2</v>
      </c>
      <c r="S366" s="44">
        <v>3.5000000000000003E-2</v>
      </c>
      <c r="T366" s="44">
        <v>6.6878980891719744E-2</v>
      </c>
      <c r="U366" s="44">
        <v>2.3842917251051893E-2</v>
      </c>
      <c r="V366" s="44">
        <v>6.1776061776061778E-2</v>
      </c>
      <c r="W366" s="44">
        <v>5.8103975535168197E-2</v>
      </c>
      <c r="X366" s="44">
        <v>4.3715846994535526E-2</v>
      </c>
      <c r="Y366" s="44">
        <v>3.2520325203252036E-2</v>
      </c>
      <c r="Z366" s="44">
        <v>5.0483351235230935E-2</v>
      </c>
      <c r="AA366" s="20"/>
    </row>
    <row r="367" spans="1:27">
      <c r="A367" s="30"/>
      <c r="B367" s="31" t="s">
        <v>178</v>
      </c>
      <c r="C367" s="43">
        <v>1.7070979335130278E-2</v>
      </c>
      <c r="D367" s="44">
        <v>1.7094017094017096E-2</v>
      </c>
      <c r="E367" s="44">
        <v>1.098901098901099E-2</v>
      </c>
      <c r="F367" s="44">
        <v>4.5489006823351023E-3</v>
      </c>
      <c r="G367" s="43">
        <v>1.2190326386158081E-2</v>
      </c>
      <c r="H367" s="44">
        <v>1.1279826464208243E-2</v>
      </c>
      <c r="I367" s="43">
        <v>1.4453477868112014E-2</v>
      </c>
      <c r="J367" s="44">
        <v>1.0823529411764706E-2</v>
      </c>
      <c r="K367" s="44">
        <v>1.1145510835913313E-2</v>
      </c>
      <c r="L367" s="43">
        <v>9.6354166666666671E-3</v>
      </c>
      <c r="M367" s="44">
        <v>8.2987551867219917E-3</v>
      </c>
      <c r="N367" s="44">
        <v>3.0476190476190476E-2</v>
      </c>
      <c r="O367" s="43">
        <v>1.7543859649122806E-2</v>
      </c>
      <c r="P367" s="44"/>
      <c r="Q367" s="44">
        <v>5.1813471502590684E-3</v>
      </c>
      <c r="R367" s="44">
        <v>6.6777963272120202E-3</v>
      </c>
      <c r="S367" s="44">
        <v>3.5000000000000003E-2</v>
      </c>
      <c r="T367" s="44"/>
      <c r="U367" s="44">
        <v>2.244039270687237E-2</v>
      </c>
      <c r="V367" s="44">
        <v>9.0090090090090089E-3</v>
      </c>
      <c r="W367" s="44"/>
      <c r="X367" s="44">
        <v>2.7322404371584704E-3</v>
      </c>
      <c r="Y367" s="44">
        <v>2.4390243902439025E-2</v>
      </c>
      <c r="Z367" s="44">
        <v>1.611170784103115E-2</v>
      </c>
      <c r="AA367" s="20"/>
    </row>
    <row r="368" spans="1:27">
      <c r="A368" s="30"/>
      <c r="B368" s="31" t="s">
        <v>74</v>
      </c>
      <c r="C368" s="43">
        <v>9.883198562443846E-3</v>
      </c>
      <c r="D368" s="44">
        <v>1.7094017094017096E-2</v>
      </c>
      <c r="E368" s="44">
        <v>5.054945054945055E-2</v>
      </c>
      <c r="F368" s="44">
        <v>0.16300227445034113</v>
      </c>
      <c r="G368" s="43">
        <v>5.9771922925678324E-2</v>
      </c>
      <c r="H368" s="44">
        <v>6.9848156182212587E-2</v>
      </c>
      <c r="I368" s="43">
        <v>0.11562782294489611</v>
      </c>
      <c r="J368" s="44">
        <v>5.7411764705882357E-2</v>
      </c>
      <c r="K368" s="44">
        <v>3.9009287925696592E-2</v>
      </c>
      <c r="L368" s="43">
        <v>7.1614583333333329E-2</v>
      </c>
      <c r="M368" s="44">
        <v>5.8091286307053937E-2</v>
      </c>
      <c r="N368" s="44">
        <v>1.9047619047619049E-2</v>
      </c>
      <c r="O368" s="43">
        <v>7.0175438596491224E-2</v>
      </c>
      <c r="P368" s="44">
        <v>5.8823529411764698E-2</v>
      </c>
      <c r="Q368" s="44">
        <v>6.2176165803108807E-2</v>
      </c>
      <c r="R368" s="44">
        <v>6.5108514190317199E-2</v>
      </c>
      <c r="S368" s="44">
        <v>7.0000000000000007E-2</v>
      </c>
      <c r="T368" s="44">
        <v>7.9617834394904455E-2</v>
      </c>
      <c r="U368" s="44">
        <v>5.6100981767180924E-2</v>
      </c>
      <c r="V368" s="44">
        <v>6.8211068211068204E-2</v>
      </c>
      <c r="W368" s="44">
        <v>5.5045871559633038E-2</v>
      </c>
      <c r="X368" s="44">
        <v>6.5573770491803282E-2</v>
      </c>
      <c r="Y368" s="44">
        <v>4.0650406504065033E-2</v>
      </c>
      <c r="Z368" s="44">
        <v>7.0891514500537059E-2</v>
      </c>
      <c r="AA368" s="20"/>
    </row>
    <row r="369" spans="1:27">
      <c r="A369" s="32" t="s">
        <v>16</v>
      </c>
      <c r="B369" s="32"/>
      <c r="C369" s="45">
        <v>1</v>
      </c>
      <c r="D369" s="46">
        <v>1</v>
      </c>
      <c r="E369" s="46">
        <v>1</v>
      </c>
      <c r="F369" s="46">
        <v>1</v>
      </c>
      <c r="G369" s="45">
        <v>1</v>
      </c>
      <c r="H369" s="46">
        <v>1</v>
      </c>
      <c r="I369" s="45">
        <v>1</v>
      </c>
      <c r="J369" s="46">
        <v>1</v>
      </c>
      <c r="K369" s="46">
        <v>1</v>
      </c>
      <c r="L369" s="45">
        <v>1</v>
      </c>
      <c r="M369" s="46">
        <v>1</v>
      </c>
      <c r="N369" s="46">
        <v>1</v>
      </c>
      <c r="O369" s="45">
        <v>1</v>
      </c>
      <c r="P369" s="46">
        <v>1</v>
      </c>
      <c r="Q369" s="46">
        <v>1</v>
      </c>
      <c r="R369" s="46">
        <v>1</v>
      </c>
      <c r="S369" s="46">
        <v>1</v>
      </c>
      <c r="T369" s="46">
        <v>1</v>
      </c>
      <c r="U369" s="46">
        <v>1</v>
      </c>
      <c r="V369" s="46">
        <v>1</v>
      </c>
      <c r="W369" s="46">
        <v>1</v>
      </c>
      <c r="X369" s="46">
        <v>1</v>
      </c>
      <c r="Y369" s="46">
        <v>1</v>
      </c>
      <c r="Z369" s="46">
        <v>1</v>
      </c>
      <c r="AA369" s="20"/>
    </row>
    <row r="370" spans="1:27">
      <c r="A370" s="20"/>
      <c r="B370" s="20"/>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20"/>
    </row>
    <row r="371" spans="1:27">
      <c r="A371" s="21" t="s">
        <v>265</v>
      </c>
      <c r="B371" s="21"/>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20"/>
    </row>
    <row r="372" spans="1:27">
      <c r="A372" s="22" t="s">
        <v>8</v>
      </c>
      <c r="B372" s="22"/>
      <c r="C372" s="37" t="s">
        <v>7</v>
      </c>
      <c r="D372" s="38"/>
      <c r="E372" s="38"/>
      <c r="F372" s="38"/>
      <c r="G372" s="37" t="s">
        <v>17</v>
      </c>
      <c r="H372" s="38"/>
      <c r="I372" s="37" t="s">
        <v>20</v>
      </c>
      <c r="J372" s="38"/>
      <c r="K372" s="38"/>
      <c r="L372" s="37" t="s">
        <v>24</v>
      </c>
      <c r="M372" s="38"/>
      <c r="N372" s="38"/>
      <c r="O372" s="37" t="s">
        <v>29</v>
      </c>
      <c r="P372" s="38"/>
      <c r="Q372" s="38"/>
      <c r="R372" s="38"/>
      <c r="S372" s="38"/>
      <c r="T372" s="38"/>
      <c r="U372" s="38"/>
      <c r="V372" s="38"/>
      <c r="W372" s="38"/>
      <c r="X372" s="38"/>
      <c r="Y372" s="38"/>
      <c r="Z372" s="38"/>
      <c r="AA372" s="20"/>
    </row>
    <row r="373" spans="1:27">
      <c r="A373" s="25"/>
      <c r="B373" s="25"/>
      <c r="C373" s="39" t="s">
        <v>12</v>
      </c>
      <c r="D373" s="40" t="s">
        <v>13</v>
      </c>
      <c r="E373" s="40" t="s">
        <v>14</v>
      </c>
      <c r="F373" s="40" t="s">
        <v>15</v>
      </c>
      <c r="G373" s="39" t="s">
        <v>18</v>
      </c>
      <c r="H373" s="40" t="s">
        <v>19</v>
      </c>
      <c r="I373" s="39" t="s">
        <v>21</v>
      </c>
      <c r="J373" s="40" t="s">
        <v>22</v>
      </c>
      <c r="K373" s="40" t="s">
        <v>23</v>
      </c>
      <c r="L373" s="39" t="s">
        <v>25</v>
      </c>
      <c r="M373" s="40" t="s">
        <v>27</v>
      </c>
      <c r="N373" s="40" t="s">
        <v>28</v>
      </c>
      <c r="O373" s="39" t="s">
        <v>30</v>
      </c>
      <c r="P373" s="40" t="s">
        <v>31</v>
      </c>
      <c r="Q373" s="40" t="s">
        <v>32</v>
      </c>
      <c r="R373" s="40" t="s">
        <v>33</v>
      </c>
      <c r="S373" s="40" t="s">
        <v>34</v>
      </c>
      <c r="T373" s="40" t="s">
        <v>35</v>
      </c>
      <c r="U373" s="40" t="s">
        <v>36</v>
      </c>
      <c r="V373" s="40" t="s">
        <v>37</v>
      </c>
      <c r="W373" s="40" t="s">
        <v>38</v>
      </c>
      <c r="X373" s="40" t="s">
        <v>39</v>
      </c>
      <c r="Y373" s="40" t="s">
        <v>40</v>
      </c>
      <c r="Z373" s="40" t="s">
        <v>41</v>
      </c>
      <c r="AA373" s="20"/>
    </row>
    <row r="374" spans="1:27">
      <c r="A374" s="28" t="s">
        <v>184</v>
      </c>
      <c r="B374" s="29" t="s">
        <v>174</v>
      </c>
      <c r="C374" s="41">
        <v>4.7576301615798927E-2</v>
      </c>
      <c r="D374" s="42">
        <v>6.2737642585551326E-2</v>
      </c>
      <c r="E374" s="42">
        <v>4.5421245421245419E-2</v>
      </c>
      <c r="F374" s="42">
        <v>4.2296072507552872E-2</v>
      </c>
      <c r="G374" s="41">
        <v>5.3788771103258727E-2</v>
      </c>
      <c r="H374" s="42">
        <v>4.3365134431916738E-2</v>
      </c>
      <c r="I374" s="41">
        <v>5.4954954954954956E-2</v>
      </c>
      <c r="J374" s="42">
        <v>5.4562558795860777E-2</v>
      </c>
      <c r="K374" s="42">
        <v>3.6487322201607914E-2</v>
      </c>
      <c r="L374" s="41">
        <v>4.6021840873634944E-2</v>
      </c>
      <c r="M374" s="42">
        <v>7.0393374741200831E-2</v>
      </c>
      <c r="N374" s="42">
        <v>4.9523809523809526E-2</v>
      </c>
      <c r="O374" s="41">
        <v>2.923976608187134E-2</v>
      </c>
      <c r="P374" s="42">
        <v>5.8823529411764698E-2</v>
      </c>
      <c r="Q374" s="42">
        <v>1.0362694300518137E-2</v>
      </c>
      <c r="R374" s="42">
        <v>4.9916805324459232E-2</v>
      </c>
      <c r="S374" s="42">
        <v>0.06</v>
      </c>
      <c r="T374" s="42">
        <v>3.1746031746031744E-2</v>
      </c>
      <c r="U374" s="42">
        <v>7.4438202247191013E-2</v>
      </c>
      <c r="V374" s="42">
        <v>2.6992287917737789E-2</v>
      </c>
      <c r="W374" s="42">
        <v>7.575757575757576E-2</v>
      </c>
      <c r="X374" s="42">
        <v>6.0109289617486336E-2</v>
      </c>
      <c r="Y374" s="42">
        <v>6.5040650406504072E-2</v>
      </c>
      <c r="Z374" s="42">
        <v>4.6137339055794001E-2</v>
      </c>
      <c r="AA374" s="20"/>
    </row>
    <row r="375" spans="1:27">
      <c r="A375" s="30"/>
      <c r="B375" s="31" t="s">
        <v>175</v>
      </c>
      <c r="C375" s="43">
        <v>9.8743267504488336E-2</v>
      </c>
      <c r="D375" s="44">
        <v>9.0304182509505698E-2</v>
      </c>
      <c r="E375" s="44">
        <v>8.5714285714285715E-2</v>
      </c>
      <c r="F375" s="44">
        <v>7.175226586102719E-2</v>
      </c>
      <c r="G375" s="43">
        <v>8.9124460149195131E-2</v>
      </c>
      <c r="H375" s="44">
        <v>8.2393755420641798E-2</v>
      </c>
      <c r="I375" s="43">
        <v>9.2792792792792789E-2</v>
      </c>
      <c r="J375" s="44">
        <v>7.102539981185324E-2</v>
      </c>
      <c r="K375" s="44">
        <v>0.10142238713667286</v>
      </c>
      <c r="L375" s="43">
        <v>8.4243369734789381E-2</v>
      </c>
      <c r="M375" s="44">
        <v>8.6956521739130432E-2</v>
      </c>
      <c r="N375" s="44">
        <v>9.9047619047619051E-2</v>
      </c>
      <c r="O375" s="43">
        <v>7.0175438596491224E-2</v>
      </c>
      <c r="P375" s="44">
        <v>7.3529411764705885E-2</v>
      </c>
      <c r="Q375" s="44">
        <v>2.0725388601036274E-2</v>
      </c>
      <c r="R375" s="44">
        <v>8.8186356073211319E-2</v>
      </c>
      <c r="S375" s="44">
        <v>4.4999999999999998E-2</v>
      </c>
      <c r="T375" s="44">
        <v>6.3492063492063489E-2</v>
      </c>
      <c r="U375" s="44">
        <v>8.4269662921348326E-2</v>
      </c>
      <c r="V375" s="44">
        <v>0.12210796915167094</v>
      </c>
      <c r="W375" s="44">
        <v>9.696969696969697E-2</v>
      </c>
      <c r="X375" s="44">
        <v>6.0109289617486336E-2</v>
      </c>
      <c r="Y375" s="44">
        <v>6.5040650406504072E-2</v>
      </c>
      <c r="Z375" s="44">
        <v>9.9785407725321906E-2</v>
      </c>
      <c r="AA375" s="20"/>
    </row>
    <row r="376" spans="1:27">
      <c r="A376" s="30"/>
      <c r="B376" s="31" t="s">
        <v>176</v>
      </c>
      <c r="C376" s="43">
        <v>0.27737881508078993</v>
      </c>
      <c r="D376" s="44">
        <v>0.26520912547528519</v>
      </c>
      <c r="E376" s="44">
        <v>0.29377289377289378</v>
      </c>
      <c r="F376" s="44">
        <v>0.24848942598187315</v>
      </c>
      <c r="G376" s="43">
        <v>0.27090694935217902</v>
      </c>
      <c r="H376" s="44">
        <v>0.27189939288811793</v>
      </c>
      <c r="I376" s="43">
        <v>0.24144144144144147</v>
      </c>
      <c r="J376" s="44">
        <v>0.28222013170272814</v>
      </c>
      <c r="K376" s="44">
        <v>0.27767470624613483</v>
      </c>
      <c r="L376" s="43">
        <v>0.25663026521060844</v>
      </c>
      <c r="M376" s="44">
        <v>0.33333333333333326</v>
      </c>
      <c r="N376" s="44">
        <v>0.32380952380952377</v>
      </c>
      <c r="O376" s="43">
        <v>0.21637426900584797</v>
      </c>
      <c r="P376" s="44">
        <v>0.26470588235294118</v>
      </c>
      <c r="Q376" s="44">
        <v>0.23316062176165805</v>
      </c>
      <c r="R376" s="44">
        <v>0.27620632279534107</v>
      </c>
      <c r="S376" s="44">
        <v>0.26</v>
      </c>
      <c r="T376" s="44">
        <v>0.2857142857142857</v>
      </c>
      <c r="U376" s="44">
        <v>0.2556179775280899</v>
      </c>
      <c r="V376" s="44">
        <v>0.30077120822622105</v>
      </c>
      <c r="W376" s="44">
        <v>0.20909090909090908</v>
      </c>
      <c r="X376" s="44">
        <v>0.33060109289617484</v>
      </c>
      <c r="Y376" s="44">
        <v>0.2032520325203252</v>
      </c>
      <c r="Z376" s="44">
        <v>0.28004291845493562</v>
      </c>
      <c r="AA376" s="20"/>
    </row>
    <row r="377" spans="1:27">
      <c r="A377" s="30"/>
      <c r="B377" s="31" t="s">
        <v>177</v>
      </c>
      <c r="C377" s="43">
        <v>0.40754039497307004</v>
      </c>
      <c r="D377" s="44">
        <v>0.44771863117870725</v>
      </c>
      <c r="E377" s="44">
        <v>0.39926739926739929</v>
      </c>
      <c r="F377" s="44">
        <v>0.43957703927492447</v>
      </c>
      <c r="G377" s="43">
        <v>0.40910875539850805</v>
      </c>
      <c r="H377" s="44">
        <v>0.43798785776235905</v>
      </c>
      <c r="I377" s="43">
        <v>0.40990990990990989</v>
      </c>
      <c r="J377" s="44">
        <v>0.43508936970837253</v>
      </c>
      <c r="K377" s="44">
        <v>0.41496598639455784</v>
      </c>
      <c r="L377" s="43">
        <v>0.43265730629225169</v>
      </c>
      <c r="M377" s="44">
        <v>0.38302277432712217</v>
      </c>
      <c r="N377" s="44">
        <v>0.38476190476190475</v>
      </c>
      <c r="O377" s="43">
        <v>0.49707602339181284</v>
      </c>
      <c r="P377" s="44">
        <v>0.47794117647058826</v>
      </c>
      <c r="Q377" s="44">
        <v>0.53367875647668395</v>
      </c>
      <c r="R377" s="44">
        <v>0.41098169717138106</v>
      </c>
      <c r="S377" s="44">
        <v>0.40500000000000003</v>
      </c>
      <c r="T377" s="44">
        <v>0.41904761904761906</v>
      </c>
      <c r="U377" s="44">
        <v>0.39185393258426965</v>
      </c>
      <c r="V377" s="44">
        <v>0.41259640102827766</v>
      </c>
      <c r="W377" s="44">
        <v>0.47272727272727272</v>
      </c>
      <c r="X377" s="44">
        <v>0.40437158469945361</v>
      </c>
      <c r="Y377" s="44">
        <v>0.48780487804878048</v>
      </c>
      <c r="Z377" s="44">
        <v>0.40236051502145925</v>
      </c>
      <c r="AA377" s="20"/>
    </row>
    <row r="378" spans="1:27">
      <c r="A378" s="30"/>
      <c r="B378" s="31" t="s">
        <v>178</v>
      </c>
      <c r="C378" s="43">
        <v>0.11490125673249552</v>
      </c>
      <c r="D378" s="44">
        <v>0.10076045627376425</v>
      </c>
      <c r="E378" s="44">
        <v>0.11208791208791209</v>
      </c>
      <c r="F378" s="44">
        <v>0.12537764350453173</v>
      </c>
      <c r="G378" s="43">
        <v>0.12642324303101687</v>
      </c>
      <c r="H378" s="44">
        <v>0.10017346053772767</v>
      </c>
      <c r="I378" s="43">
        <v>0.12252252252252252</v>
      </c>
      <c r="J378" s="44">
        <v>0.10159924741298212</v>
      </c>
      <c r="K378" s="44">
        <v>0.12430426716141002</v>
      </c>
      <c r="L378" s="43">
        <v>0.12168486739469579</v>
      </c>
      <c r="M378" s="44">
        <v>8.0745341614906832E-2</v>
      </c>
      <c r="N378" s="44">
        <v>8.7619047619047624E-2</v>
      </c>
      <c r="O378" s="43">
        <v>0.14035087719298245</v>
      </c>
      <c r="P378" s="44">
        <v>7.3529411764705885E-2</v>
      </c>
      <c r="Q378" s="44">
        <v>0.15025906735751296</v>
      </c>
      <c r="R378" s="44">
        <v>0.1281198003327787</v>
      </c>
      <c r="S378" s="44">
        <v>0.08</v>
      </c>
      <c r="T378" s="44">
        <v>0.13015873015873017</v>
      </c>
      <c r="U378" s="44">
        <v>0.1348314606741573</v>
      </c>
      <c r="V378" s="44">
        <v>8.3547557840616987E-2</v>
      </c>
      <c r="W378" s="44">
        <v>0.12727272727272726</v>
      </c>
      <c r="X378" s="44">
        <v>9.8360655737704916E-2</v>
      </c>
      <c r="Y378" s="44">
        <v>0.13821138211382114</v>
      </c>
      <c r="Z378" s="44">
        <v>0.10622317596566523</v>
      </c>
      <c r="AA378" s="20"/>
    </row>
    <row r="379" spans="1:27">
      <c r="A379" s="30"/>
      <c r="B379" s="31" t="s">
        <v>74</v>
      </c>
      <c r="C379" s="43">
        <v>5.385996409335727E-2</v>
      </c>
      <c r="D379" s="44">
        <v>3.3269961977186312E-2</v>
      </c>
      <c r="E379" s="44">
        <v>6.3736263736263732E-2</v>
      </c>
      <c r="F379" s="44">
        <v>7.2507552870090641E-2</v>
      </c>
      <c r="G379" s="43">
        <v>5.0647820965842166E-2</v>
      </c>
      <c r="H379" s="44">
        <v>6.4180398959236773E-2</v>
      </c>
      <c r="I379" s="43">
        <v>7.8378378378378383E-2</v>
      </c>
      <c r="J379" s="44">
        <v>5.5503292568203196E-2</v>
      </c>
      <c r="K379" s="44">
        <v>4.5145330859616577E-2</v>
      </c>
      <c r="L379" s="43">
        <v>5.8762350494019761E-2</v>
      </c>
      <c r="M379" s="44">
        <v>4.5548654244306409E-2</v>
      </c>
      <c r="N379" s="44">
        <v>5.5238095238095239E-2</v>
      </c>
      <c r="O379" s="43">
        <v>4.6783625730994149E-2</v>
      </c>
      <c r="P379" s="44">
        <v>5.1470588235294115E-2</v>
      </c>
      <c r="Q379" s="44">
        <v>5.181347150259067E-2</v>
      </c>
      <c r="R379" s="44">
        <v>4.6589018302828619E-2</v>
      </c>
      <c r="S379" s="44">
        <v>0.15</v>
      </c>
      <c r="T379" s="44">
        <v>6.9841269841269843E-2</v>
      </c>
      <c r="U379" s="44">
        <v>5.8988764044943819E-2</v>
      </c>
      <c r="V379" s="44">
        <v>5.3984575835475578E-2</v>
      </c>
      <c r="W379" s="44">
        <v>1.8181818181818181E-2</v>
      </c>
      <c r="X379" s="44">
        <v>4.6448087431693992E-2</v>
      </c>
      <c r="Y379" s="44">
        <v>4.0650406504065033E-2</v>
      </c>
      <c r="Z379" s="44">
        <v>6.5450643776824038E-2</v>
      </c>
      <c r="AA379" s="20"/>
    </row>
    <row r="380" spans="1:27">
      <c r="A380" s="32" t="s">
        <v>16</v>
      </c>
      <c r="B380" s="32"/>
      <c r="C380" s="45">
        <v>1</v>
      </c>
      <c r="D380" s="46">
        <v>1</v>
      </c>
      <c r="E380" s="46">
        <v>1</v>
      </c>
      <c r="F380" s="46">
        <v>1</v>
      </c>
      <c r="G380" s="45">
        <v>1</v>
      </c>
      <c r="H380" s="46">
        <v>1</v>
      </c>
      <c r="I380" s="45">
        <v>1</v>
      </c>
      <c r="J380" s="46">
        <v>1</v>
      </c>
      <c r="K380" s="46">
        <v>1</v>
      </c>
      <c r="L380" s="45">
        <v>1</v>
      </c>
      <c r="M380" s="46">
        <v>1</v>
      </c>
      <c r="N380" s="46">
        <v>1</v>
      </c>
      <c r="O380" s="45">
        <v>1</v>
      </c>
      <c r="P380" s="46">
        <v>1</v>
      </c>
      <c r="Q380" s="46">
        <v>1</v>
      </c>
      <c r="R380" s="46">
        <v>1</v>
      </c>
      <c r="S380" s="46">
        <v>1</v>
      </c>
      <c r="T380" s="46">
        <v>1</v>
      </c>
      <c r="U380" s="46">
        <v>1</v>
      </c>
      <c r="V380" s="46">
        <v>1</v>
      </c>
      <c r="W380" s="46">
        <v>1</v>
      </c>
      <c r="X380" s="46">
        <v>1</v>
      </c>
      <c r="Y380" s="46">
        <v>1</v>
      </c>
      <c r="Z380" s="46">
        <v>1</v>
      </c>
      <c r="AA380" s="20"/>
    </row>
    <row r="381" spans="1:27">
      <c r="A381" s="20"/>
      <c r="B381" s="20"/>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20"/>
    </row>
    <row r="382" spans="1:27">
      <c r="A382" s="21" t="s">
        <v>266</v>
      </c>
      <c r="B382" s="21"/>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20"/>
    </row>
    <row r="383" spans="1:27">
      <c r="A383" s="22" t="s">
        <v>8</v>
      </c>
      <c r="B383" s="22"/>
      <c r="C383" s="37" t="s">
        <v>7</v>
      </c>
      <c r="D383" s="38"/>
      <c r="E383" s="38"/>
      <c r="F383" s="38"/>
      <c r="G383" s="37" t="s">
        <v>17</v>
      </c>
      <c r="H383" s="38"/>
      <c r="I383" s="37" t="s">
        <v>20</v>
      </c>
      <c r="J383" s="38"/>
      <c r="K383" s="38"/>
      <c r="L383" s="37" t="s">
        <v>24</v>
      </c>
      <c r="M383" s="38"/>
      <c r="N383" s="38"/>
      <c r="O383" s="37" t="s">
        <v>29</v>
      </c>
      <c r="P383" s="38"/>
      <c r="Q383" s="38"/>
      <c r="R383" s="38"/>
      <c r="S383" s="38"/>
      <c r="T383" s="38"/>
      <c r="U383" s="38"/>
      <c r="V383" s="38"/>
      <c r="W383" s="38"/>
      <c r="X383" s="38"/>
      <c r="Y383" s="38"/>
      <c r="Z383" s="38"/>
      <c r="AA383" s="20"/>
    </row>
    <row r="384" spans="1:27">
      <c r="A384" s="25"/>
      <c r="B384" s="25"/>
      <c r="C384" s="39" t="s">
        <v>12</v>
      </c>
      <c r="D384" s="40" t="s">
        <v>13</v>
      </c>
      <c r="E384" s="40" t="s">
        <v>14</v>
      </c>
      <c r="F384" s="40" t="s">
        <v>15</v>
      </c>
      <c r="G384" s="39" t="s">
        <v>18</v>
      </c>
      <c r="H384" s="40" t="s">
        <v>19</v>
      </c>
      <c r="I384" s="39" t="s">
        <v>21</v>
      </c>
      <c r="J384" s="40" t="s">
        <v>22</v>
      </c>
      <c r="K384" s="40" t="s">
        <v>23</v>
      </c>
      <c r="L384" s="39" t="s">
        <v>25</v>
      </c>
      <c r="M384" s="40" t="s">
        <v>27</v>
      </c>
      <c r="N384" s="40" t="s">
        <v>28</v>
      </c>
      <c r="O384" s="39" t="s">
        <v>30</v>
      </c>
      <c r="P384" s="40" t="s">
        <v>31</v>
      </c>
      <c r="Q384" s="40" t="s">
        <v>32</v>
      </c>
      <c r="R384" s="40" t="s">
        <v>33</v>
      </c>
      <c r="S384" s="40" t="s">
        <v>34</v>
      </c>
      <c r="T384" s="40" t="s">
        <v>35</v>
      </c>
      <c r="U384" s="40" t="s">
        <v>36</v>
      </c>
      <c r="V384" s="40" t="s">
        <v>37</v>
      </c>
      <c r="W384" s="40" t="s">
        <v>38</v>
      </c>
      <c r="X384" s="40" t="s">
        <v>39</v>
      </c>
      <c r="Y384" s="40" t="s">
        <v>40</v>
      </c>
      <c r="Z384" s="40" t="s">
        <v>41</v>
      </c>
      <c r="AA384" s="20"/>
    </row>
    <row r="385" spans="1:27">
      <c r="A385" s="28" t="s">
        <v>185</v>
      </c>
      <c r="B385" s="29" t="s">
        <v>174</v>
      </c>
      <c r="C385" s="41">
        <v>1.9766397124887692E-2</v>
      </c>
      <c r="D385" s="42">
        <v>4.2735042735042736E-2</v>
      </c>
      <c r="E385" s="42">
        <v>3.6576444769568395E-2</v>
      </c>
      <c r="F385" s="42">
        <v>2.3592085235920851E-2</v>
      </c>
      <c r="G385" s="41">
        <v>2.7897838899803531E-2</v>
      </c>
      <c r="H385" s="42">
        <v>3.3043478260869563E-2</v>
      </c>
      <c r="I385" s="41">
        <v>4.9638989169675088E-2</v>
      </c>
      <c r="J385" s="42">
        <v>2.8248587570621472E-2</v>
      </c>
      <c r="K385" s="42">
        <v>2.045877247365158E-2</v>
      </c>
      <c r="L385" s="41">
        <v>3.0216202135972911E-2</v>
      </c>
      <c r="M385" s="42">
        <v>3.7267080745341616E-2</v>
      </c>
      <c r="N385" s="42">
        <v>2.4809160305343511E-2</v>
      </c>
      <c r="O385" s="41">
        <v>1.7543859649122806E-2</v>
      </c>
      <c r="P385" s="42">
        <v>7.3529411764705873E-3</v>
      </c>
      <c r="Q385" s="42">
        <v>5.154639175257731E-3</v>
      </c>
      <c r="R385" s="42">
        <v>3.8269550748752081E-2</v>
      </c>
      <c r="S385" s="42">
        <v>4.975124378109453E-2</v>
      </c>
      <c r="T385" s="42">
        <v>1.2861736334405145E-2</v>
      </c>
      <c r="U385" s="42">
        <v>2.8129395218002812E-2</v>
      </c>
      <c r="V385" s="42">
        <v>2.5740025740025742E-2</v>
      </c>
      <c r="W385" s="42">
        <v>3.64741641337386E-2</v>
      </c>
      <c r="X385" s="42">
        <v>3.5422343324250684E-2</v>
      </c>
      <c r="Y385" s="42">
        <v>3.2786885245901641E-2</v>
      </c>
      <c r="Z385" s="42">
        <v>3.9742212674543503E-2</v>
      </c>
      <c r="AA385" s="20"/>
    </row>
    <row r="386" spans="1:27">
      <c r="A386" s="30"/>
      <c r="B386" s="31" t="s">
        <v>175</v>
      </c>
      <c r="C386" s="43">
        <v>0.12758310871518419</v>
      </c>
      <c r="D386" s="44">
        <v>0.11965811965811966</v>
      </c>
      <c r="E386" s="44">
        <v>0.12143379663496708</v>
      </c>
      <c r="F386" s="44">
        <v>7.4581430745814303E-2</v>
      </c>
      <c r="G386" s="43">
        <v>0.11159135559921413</v>
      </c>
      <c r="H386" s="44">
        <v>0.10782608695652174</v>
      </c>
      <c r="I386" s="43">
        <v>0.12725631768953069</v>
      </c>
      <c r="J386" s="44">
        <v>0.11958568738229754</v>
      </c>
      <c r="K386" s="44">
        <v>8.4934903905765649E-2</v>
      </c>
      <c r="L386" s="43">
        <v>0.11018494399583224</v>
      </c>
      <c r="M386" s="44">
        <v>0.12215320910973086</v>
      </c>
      <c r="N386" s="44">
        <v>9.5419847328244281E-2</v>
      </c>
      <c r="O386" s="43">
        <v>0.12280701754385964</v>
      </c>
      <c r="P386" s="44">
        <v>0.11029411764705882</v>
      </c>
      <c r="Q386" s="44">
        <v>0.1134020618556701</v>
      </c>
      <c r="R386" s="44">
        <v>0.13643926788685523</v>
      </c>
      <c r="S386" s="44">
        <v>4.975124378109453E-2</v>
      </c>
      <c r="T386" s="44">
        <v>0.11897106109324759</v>
      </c>
      <c r="U386" s="44">
        <v>9.7046413502109699E-2</v>
      </c>
      <c r="V386" s="44">
        <v>0.12226512226512226</v>
      </c>
      <c r="W386" s="44">
        <v>9.1185410334346517E-2</v>
      </c>
      <c r="X386" s="44">
        <v>9.8092643051771122E-2</v>
      </c>
      <c r="Y386" s="44">
        <v>0.13114754098360656</v>
      </c>
      <c r="Z386" s="44">
        <v>0.10741138560687431</v>
      </c>
      <c r="AA386" s="20"/>
    </row>
    <row r="387" spans="1:27">
      <c r="A387" s="30"/>
      <c r="B387" s="31" t="s">
        <v>176</v>
      </c>
      <c r="C387" s="43">
        <v>0.32524707996406105</v>
      </c>
      <c r="D387" s="44">
        <v>0.27920227920227919</v>
      </c>
      <c r="E387" s="44">
        <v>0.31382589612289685</v>
      </c>
      <c r="F387" s="44">
        <v>0.35083713850837145</v>
      </c>
      <c r="G387" s="43">
        <v>0.32966601178781924</v>
      </c>
      <c r="H387" s="44">
        <v>0.30739130434782608</v>
      </c>
      <c r="I387" s="43">
        <v>0.33122743682310474</v>
      </c>
      <c r="J387" s="44">
        <v>0.32815442561205271</v>
      </c>
      <c r="K387" s="44">
        <v>0.29882207067575944</v>
      </c>
      <c r="L387" s="43">
        <v>0.31414430841364938</v>
      </c>
      <c r="M387" s="44">
        <v>0.34368530020703936</v>
      </c>
      <c r="N387" s="44">
        <v>0.33206106870229007</v>
      </c>
      <c r="O387" s="43">
        <v>0.27485380116959063</v>
      </c>
      <c r="P387" s="44">
        <v>0.34558823529411759</v>
      </c>
      <c r="Q387" s="44">
        <v>0.32474226804123707</v>
      </c>
      <c r="R387" s="44">
        <v>0.30948419301164726</v>
      </c>
      <c r="S387" s="44">
        <v>0.29353233830845771</v>
      </c>
      <c r="T387" s="44">
        <v>0.36977491961414793</v>
      </c>
      <c r="U387" s="44">
        <v>0.31504922644163152</v>
      </c>
      <c r="V387" s="44">
        <v>0.31660231660231658</v>
      </c>
      <c r="W387" s="44">
        <v>0.2796352583586626</v>
      </c>
      <c r="X387" s="44">
        <v>0.2670299727520436</v>
      </c>
      <c r="Y387" s="44">
        <v>0.33606557377049179</v>
      </c>
      <c r="Z387" s="44">
        <v>0.35230934479054782</v>
      </c>
      <c r="AA387" s="20"/>
    </row>
    <row r="388" spans="1:27">
      <c r="A388" s="30"/>
      <c r="B388" s="31" t="s">
        <v>177</v>
      </c>
      <c r="C388" s="43">
        <v>0.46181491464510332</v>
      </c>
      <c r="D388" s="44">
        <v>0.48717948717948717</v>
      </c>
      <c r="E388" s="44">
        <v>0.4476956839795172</v>
      </c>
      <c r="F388" s="44">
        <v>0.4741248097412481</v>
      </c>
      <c r="G388" s="43">
        <v>0.46365422396856582</v>
      </c>
      <c r="H388" s="44">
        <v>0.47043478260869565</v>
      </c>
      <c r="I388" s="43">
        <v>0.42148014440433212</v>
      </c>
      <c r="J388" s="44">
        <v>0.46045197740112992</v>
      </c>
      <c r="K388" s="44">
        <v>0.50588964662120273</v>
      </c>
      <c r="L388" s="43">
        <v>0.46991404011461319</v>
      </c>
      <c r="M388" s="44">
        <v>0.42650103519668731</v>
      </c>
      <c r="N388" s="44">
        <v>0.48091603053435117</v>
      </c>
      <c r="O388" s="43">
        <v>0.50292397660818711</v>
      </c>
      <c r="P388" s="44">
        <v>0.50735294117647056</v>
      </c>
      <c r="Q388" s="44">
        <v>0.4845360824742268</v>
      </c>
      <c r="R388" s="44">
        <v>0.44925124792013305</v>
      </c>
      <c r="S388" s="44">
        <v>0.45771144278606968</v>
      </c>
      <c r="T388" s="44">
        <v>0.38906752411575563</v>
      </c>
      <c r="U388" s="44">
        <v>0.47960618846694802</v>
      </c>
      <c r="V388" s="44">
        <v>0.49806949806949807</v>
      </c>
      <c r="W388" s="44">
        <v>0.49240121580547114</v>
      </c>
      <c r="X388" s="44">
        <v>0.51498637602179842</v>
      </c>
      <c r="Y388" s="44">
        <v>0.44262295081967212</v>
      </c>
      <c r="Z388" s="44">
        <v>0.42857142857142855</v>
      </c>
      <c r="AA388" s="20"/>
    </row>
    <row r="389" spans="1:27">
      <c r="A389" s="30"/>
      <c r="B389" s="31" t="s">
        <v>178</v>
      </c>
      <c r="C389" s="43">
        <v>5.3009883198562452E-2</v>
      </c>
      <c r="D389" s="44">
        <v>5.7929724596391265E-2</v>
      </c>
      <c r="E389" s="44">
        <v>5.998536942209217E-2</v>
      </c>
      <c r="F389" s="44">
        <v>3.8812785388127852E-2</v>
      </c>
      <c r="G389" s="43">
        <v>4.950884086444008E-2</v>
      </c>
      <c r="H389" s="44">
        <v>5.4782608695652171E-2</v>
      </c>
      <c r="I389" s="43">
        <v>3.8808664259927801E-2</v>
      </c>
      <c r="J389" s="44">
        <v>4.1902071563088512E-2</v>
      </c>
      <c r="K389" s="44">
        <v>7.4395536267823928E-2</v>
      </c>
      <c r="L389" s="43">
        <v>5.2617869236780412E-2</v>
      </c>
      <c r="M389" s="44">
        <v>4.5548654244306409E-2</v>
      </c>
      <c r="N389" s="44">
        <v>5.3435114503816793E-2</v>
      </c>
      <c r="O389" s="43">
        <v>7.0175438596491224E-2</v>
      </c>
      <c r="P389" s="44">
        <v>2.2058823529411766E-2</v>
      </c>
      <c r="Q389" s="44">
        <v>2.5773195876288658E-2</v>
      </c>
      <c r="R389" s="44">
        <v>4.6589018302828619E-2</v>
      </c>
      <c r="S389" s="44">
        <v>0.11940298507462685</v>
      </c>
      <c r="T389" s="44">
        <v>7.0739549839228297E-2</v>
      </c>
      <c r="U389" s="44">
        <v>4.3600562587904367E-2</v>
      </c>
      <c r="V389" s="44">
        <v>2.9601029601029602E-2</v>
      </c>
      <c r="W389" s="44">
        <v>0.10030395136778117</v>
      </c>
      <c r="X389" s="44">
        <v>5.1771117166212542E-2</v>
      </c>
      <c r="Y389" s="44">
        <v>3.2786885245901641E-2</v>
      </c>
      <c r="Z389" s="44">
        <v>5.2631578947368418E-2</v>
      </c>
      <c r="AA389" s="20"/>
    </row>
    <row r="390" spans="1:27">
      <c r="A390" s="30"/>
      <c r="B390" s="31" t="s">
        <v>74</v>
      </c>
      <c r="C390" s="43">
        <v>1.257861635220126E-2</v>
      </c>
      <c r="D390" s="44">
        <v>1.3295346628679962E-2</v>
      </c>
      <c r="E390" s="44">
        <v>2.0482809070958299E-2</v>
      </c>
      <c r="F390" s="44">
        <v>3.8051750380517502E-2</v>
      </c>
      <c r="G390" s="43">
        <v>1.768172888015717E-2</v>
      </c>
      <c r="H390" s="44">
        <v>2.6521739130434784E-2</v>
      </c>
      <c r="I390" s="43">
        <v>3.1588447653429601E-2</v>
      </c>
      <c r="J390" s="44">
        <v>2.1657250470809793E-2</v>
      </c>
      <c r="K390" s="44">
        <v>1.5499070055796654E-2</v>
      </c>
      <c r="L390" s="43">
        <v>2.2922636103151862E-2</v>
      </c>
      <c r="M390" s="44">
        <v>2.4844720496894408E-2</v>
      </c>
      <c r="N390" s="44">
        <v>1.3358778625954198E-2</v>
      </c>
      <c r="O390" s="43">
        <v>1.1695906432748537E-2</v>
      </c>
      <c r="P390" s="44">
        <v>7.3529411764705873E-3</v>
      </c>
      <c r="Q390" s="44">
        <v>4.6391752577319589E-2</v>
      </c>
      <c r="R390" s="44">
        <v>1.9966722129783693E-2</v>
      </c>
      <c r="S390" s="44">
        <v>2.9850746268656712E-2</v>
      </c>
      <c r="T390" s="44">
        <v>3.8585209003215437E-2</v>
      </c>
      <c r="U390" s="44">
        <v>3.6568213783403657E-2</v>
      </c>
      <c r="V390" s="44">
        <v>7.7220077220077222E-3</v>
      </c>
      <c r="W390" s="44"/>
      <c r="X390" s="44">
        <v>3.2697547683923703E-2</v>
      </c>
      <c r="Y390" s="44">
        <v>2.4590163934426229E-2</v>
      </c>
      <c r="Z390" s="44">
        <v>1.9334049409237379E-2</v>
      </c>
      <c r="AA390" s="20"/>
    </row>
    <row r="391" spans="1:27">
      <c r="A391" s="32" t="s">
        <v>16</v>
      </c>
      <c r="B391" s="32"/>
      <c r="C391" s="33">
        <v>1</v>
      </c>
      <c r="D391" s="34">
        <v>1</v>
      </c>
      <c r="E391" s="34">
        <v>1</v>
      </c>
      <c r="F391" s="34">
        <v>1</v>
      </c>
      <c r="G391" s="33">
        <v>1</v>
      </c>
      <c r="H391" s="34">
        <v>1</v>
      </c>
      <c r="I391" s="33">
        <v>1</v>
      </c>
      <c r="J391" s="34">
        <v>1</v>
      </c>
      <c r="K391" s="34">
        <v>1</v>
      </c>
      <c r="L391" s="33">
        <v>1</v>
      </c>
      <c r="M391" s="34">
        <v>1</v>
      </c>
      <c r="N391" s="34">
        <v>1</v>
      </c>
      <c r="O391" s="33">
        <v>1</v>
      </c>
      <c r="P391" s="34">
        <v>1</v>
      </c>
      <c r="Q391" s="34">
        <v>1</v>
      </c>
      <c r="R391" s="34">
        <v>1</v>
      </c>
      <c r="S391" s="34">
        <v>1</v>
      </c>
      <c r="T391" s="34">
        <v>1</v>
      </c>
      <c r="U391" s="34">
        <v>1</v>
      </c>
      <c r="V391" s="34">
        <v>1</v>
      </c>
      <c r="W391" s="34">
        <v>1</v>
      </c>
      <c r="X391" s="34">
        <v>1</v>
      </c>
      <c r="Y391" s="34">
        <v>1</v>
      </c>
      <c r="Z391" s="34">
        <v>1</v>
      </c>
      <c r="AA391" s="20"/>
    </row>
    <row r="392" spans="1:27">
      <c r="A392" s="20"/>
      <c r="B392" s="20"/>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20"/>
    </row>
    <row r="393" spans="1:27">
      <c r="A393" s="21" t="s">
        <v>267</v>
      </c>
      <c r="B393" s="21"/>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20"/>
    </row>
    <row r="394" spans="1:27">
      <c r="A394" s="22" t="s">
        <v>8</v>
      </c>
      <c r="B394" s="22"/>
      <c r="C394" s="37" t="s">
        <v>7</v>
      </c>
      <c r="D394" s="38"/>
      <c r="E394" s="38"/>
      <c r="F394" s="38"/>
      <c r="G394" s="37" t="s">
        <v>17</v>
      </c>
      <c r="H394" s="38"/>
      <c r="I394" s="37" t="s">
        <v>20</v>
      </c>
      <c r="J394" s="38"/>
      <c r="K394" s="38"/>
      <c r="L394" s="37" t="s">
        <v>24</v>
      </c>
      <c r="M394" s="38"/>
      <c r="N394" s="38"/>
      <c r="O394" s="37" t="s">
        <v>29</v>
      </c>
      <c r="P394" s="38"/>
      <c r="Q394" s="38"/>
      <c r="R394" s="38"/>
      <c r="S394" s="38"/>
      <c r="T394" s="38"/>
      <c r="U394" s="38"/>
      <c r="V394" s="38"/>
      <c r="W394" s="38"/>
      <c r="X394" s="38"/>
      <c r="Y394" s="38"/>
      <c r="Z394" s="38"/>
      <c r="AA394" s="20"/>
    </row>
    <row r="395" spans="1:27">
      <c r="A395" s="25"/>
      <c r="B395" s="25"/>
      <c r="C395" s="39" t="s">
        <v>12</v>
      </c>
      <c r="D395" s="40" t="s">
        <v>13</v>
      </c>
      <c r="E395" s="40" t="s">
        <v>14</v>
      </c>
      <c r="F395" s="40" t="s">
        <v>15</v>
      </c>
      <c r="G395" s="39" t="s">
        <v>18</v>
      </c>
      <c r="H395" s="40" t="s">
        <v>19</v>
      </c>
      <c r="I395" s="39" t="s">
        <v>21</v>
      </c>
      <c r="J395" s="40" t="s">
        <v>22</v>
      </c>
      <c r="K395" s="40" t="s">
        <v>23</v>
      </c>
      <c r="L395" s="39" t="s">
        <v>25</v>
      </c>
      <c r="M395" s="40" t="s">
        <v>27</v>
      </c>
      <c r="N395" s="40" t="s">
        <v>28</v>
      </c>
      <c r="O395" s="39" t="s">
        <v>30</v>
      </c>
      <c r="P395" s="40" t="s">
        <v>31</v>
      </c>
      <c r="Q395" s="40" t="s">
        <v>32</v>
      </c>
      <c r="R395" s="40" t="s">
        <v>33</v>
      </c>
      <c r="S395" s="40" t="s">
        <v>34</v>
      </c>
      <c r="T395" s="40" t="s">
        <v>35</v>
      </c>
      <c r="U395" s="40" t="s">
        <v>36</v>
      </c>
      <c r="V395" s="40" t="s">
        <v>37</v>
      </c>
      <c r="W395" s="40" t="s">
        <v>38</v>
      </c>
      <c r="X395" s="40" t="s">
        <v>39</v>
      </c>
      <c r="Y395" s="40" t="s">
        <v>40</v>
      </c>
      <c r="Z395" s="40" t="s">
        <v>41</v>
      </c>
      <c r="AA395" s="20"/>
    </row>
    <row r="396" spans="1:27">
      <c r="A396" s="28" t="s">
        <v>186</v>
      </c>
      <c r="B396" s="29" t="s">
        <v>187</v>
      </c>
      <c r="C396" s="41">
        <v>8.9928057553956839E-4</v>
      </c>
      <c r="D396" s="42">
        <v>3.0418250950570339E-2</v>
      </c>
      <c r="E396" s="42">
        <v>2.490842490842491E-2</v>
      </c>
      <c r="F396" s="42">
        <v>2.0973782771535582E-2</v>
      </c>
      <c r="G396" s="41">
        <v>2.1526418786692762E-2</v>
      </c>
      <c r="H396" s="42">
        <v>1.7316017316017316E-2</v>
      </c>
      <c r="I396" s="41">
        <v>3.1194295900178252E-2</v>
      </c>
      <c r="J396" s="42">
        <v>1.2223789374706161E-2</v>
      </c>
      <c r="K396" s="42">
        <v>2.1026592455163882E-2</v>
      </c>
      <c r="L396" s="41">
        <v>1.6848107827890098E-2</v>
      </c>
      <c r="M396" s="42">
        <v>3.2989690721649485E-2</v>
      </c>
      <c r="N396" s="42">
        <v>2.6717557251908396E-2</v>
      </c>
      <c r="O396" s="41"/>
      <c r="P396" s="42">
        <v>3.7037037037037035E-2</v>
      </c>
      <c r="Q396" s="42">
        <v>3.0769230769230771E-2</v>
      </c>
      <c r="R396" s="42">
        <v>1.3266998341625208E-2</v>
      </c>
      <c r="S396" s="42">
        <v>0.04</v>
      </c>
      <c r="T396" s="42">
        <v>3.4810126582278479E-2</v>
      </c>
      <c r="U396" s="42">
        <v>1.2448132780082988E-2</v>
      </c>
      <c r="V396" s="42">
        <v>1.5384615384615385E-2</v>
      </c>
      <c r="W396" s="42">
        <v>3.0581039755351681E-2</v>
      </c>
      <c r="X396" s="42">
        <v>1.3623978201634877E-2</v>
      </c>
      <c r="Y396" s="42">
        <v>8.1967213114754103E-3</v>
      </c>
      <c r="Z396" s="42">
        <v>2.1459227467811159E-2</v>
      </c>
      <c r="AA396" s="20"/>
    </row>
    <row r="397" spans="1:27">
      <c r="A397" s="30"/>
      <c r="B397" s="31" t="s">
        <v>188</v>
      </c>
      <c r="C397" s="43">
        <v>5.3956834532374095E-3</v>
      </c>
      <c r="D397" s="44">
        <v>1.1406844106463879E-2</v>
      </c>
      <c r="E397" s="44">
        <v>9.5238095238095247E-3</v>
      </c>
      <c r="F397" s="44">
        <v>8.2397003745318352E-3</v>
      </c>
      <c r="G397" s="43">
        <v>1.3307240704500978E-2</v>
      </c>
      <c r="H397" s="44">
        <v>3.4632034632034632E-3</v>
      </c>
      <c r="I397" s="43">
        <v>8.9126559714795012E-3</v>
      </c>
      <c r="J397" s="44">
        <v>8.4626234132581107E-3</v>
      </c>
      <c r="K397" s="44">
        <v>8.658008658008658E-3</v>
      </c>
      <c r="L397" s="43">
        <v>6.7392431311560398E-3</v>
      </c>
      <c r="M397" s="44">
        <v>1.0309278350515462E-2</v>
      </c>
      <c r="N397" s="44">
        <v>2.0992366412213741E-2</v>
      </c>
      <c r="O397" s="43">
        <v>1.7543859649122806E-2</v>
      </c>
      <c r="P397" s="44">
        <v>7.4074074074074077E-3</v>
      </c>
      <c r="Q397" s="44">
        <v>1.0256410256410255E-2</v>
      </c>
      <c r="R397" s="44">
        <v>1.1608623548922054E-2</v>
      </c>
      <c r="S397" s="44">
        <v>0.01</v>
      </c>
      <c r="T397" s="44">
        <v>9.4936708860759497E-3</v>
      </c>
      <c r="U397" s="44">
        <v>5.5325034578146614E-3</v>
      </c>
      <c r="V397" s="44">
        <v>1.282051282051282E-2</v>
      </c>
      <c r="W397" s="44">
        <v>1.834862385321101E-2</v>
      </c>
      <c r="X397" s="44">
        <v>8.1743869209809257E-3</v>
      </c>
      <c r="Y397" s="44">
        <v>8.1967213114754103E-3</v>
      </c>
      <c r="Z397" s="44">
        <v>1.0729613733905579E-3</v>
      </c>
      <c r="AA397" s="20"/>
    </row>
    <row r="398" spans="1:27">
      <c r="A398" s="30"/>
      <c r="B398" s="31" t="s">
        <v>189</v>
      </c>
      <c r="C398" s="43">
        <v>9.892086330935251E-3</v>
      </c>
      <c r="D398" s="44">
        <v>2.1863117870722433E-2</v>
      </c>
      <c r="E398" s="44">
        <v>2.564102564102564E-2</v>
      </c>
      <c r="F398" s="44">
        <v>1.3483146067415731E-2</v>
      </c>
      <c r="G398" s="43">
        <v>2.2700587084148727E-2</v>
      </c>
      <c r="H398" s="44">
        <v>1.2987012987012986E-2</v>
      </c>
      <c r="I398" s="43">
        <v>2.049910873440285E-2</v>
      </c>
      <c r="J398" s="44">
        <v>2.0686412787964268E-2</v>
      </c>
      <c r="K398" s="44">
        <v>1.2987012987012986E-2</v>
      </c>
      <c r="L398" s="43">
        <v>1.6329704510108865E-2</v>
      </c>
      <c r="M398" s="44">
        <v>1.8556701030927835E-2</v>
      </c>
      <c r="N398" s="44">
        <v>3.0534351145038167E-2</v>
      </c>
      <c r="O398" s="43">
        <v>5.8479532163742687E-3</v>
      </c>
      <c r="P398" s="44">
        <v>5.185185185185185E-2</v>
      </c>
      <c r="Q398" s="44">
        <v>1.0256410256410255E-2</v>
      </c>
      <c r="R398" s="44">
        <v>1.824212271973466E-2</v>
      </c>
      <c r="S398" s="44">
        <v>5.0000000000000001E-3</v>
      </c>
      <c r="T398" s="44">
        <v>6.3291139240506337E-3</v>
      </c>
      <c r="U398" s="44">
        <v>2.351313969571231E-2</v>
      </c>
      <c r="V398" s="44">
        <v>1.5384615384615385E-2</v>
      </c>
      <c r="W398" s="44">
        <v>9.1743119266055051E-3</v>
      </c>
      <c r="X398" s="44">
        <v>1.3623978201634877E-2</v>
      </c>
      <c r="Y398" s="44">
        <v>3.2786885245901641E-2</v>
      </c>
      <c r="Z398" s="44">
        <v>2.4678111587982832E-2</v>
      </c>
      <c r="AA398" s="20"/>
    </row>
    <row r="399" spans="1:27">
      <c r="A399" s="30"/>
      <c r="B399" s="31" t="s">
        <v>190</v>
      </c>
      <c r="C399" s="43">
        <v>2.0683453237410072E-2</v>
      </c>
      <c r="D399" s="44">
        <v>2.9467680608365018E-2</v>
      </c>
      <c r="E399" s="44">
        <v>3.2234432234432238E-2</v>
      </c>
      <c r="F399" s="44">
        <v>2.6966292134831461E-2</v>
      </c>
      <c r="G399" s="43">
        <v>3.0136986301369864E-2</v>
      </c>
      <c r="H399" s="44">
        <v>2.4675324675324677E-2</v>
      </c>
      <c r="I399" s="43">
        <v>2.9411764705882349E-2</v>
      </c>
      <c r="J399" s="44">
        <v>2.6328161730136343E-2</v>
      </c>
      <c r="K399" s="44">
        <v>2.7829313543599257E-2</v>
      </c>
      <c r="L399" s="43">
        <v>2.9808190772420945E-2</v>
      </c>
      <c r="M399" s="44">
        <v>1.2371134020618558E-2</v>
      </c>
      <c r="N399" s="44">
        <v>2.4809160305343511E-2</v>
      </c>
      <c r="O399" s="43">
        <v>2.3391812865497075E-2</v>
      </c>
      <c r="P399" s="44">
        <v>7.407407407407407E-2</v>
      </c>
      <c r="Q399" s="44">
        <v>3.5897435897435895E-2</v>
      </c>
      <c r="R399" s="44">
        <v>2.8192371475953566E-2</v>
      </c>
      <c r="S399" s="44">
        <v>0.01</v>
      </c>
      <c r="T399" s="44">
        <v>3.1645569620253167E-2</v>
      </c>
      <c r="U399" s="44">
        <v>1.6597510373443983E-2</v>
      </c>
      <c r="V399" s="44">
        <v>3.9743589743589741E-2</v>
      </c>
      <c r="W399" s="44">
        <v>1.5290519877675841E-2</v>
      </c>
      <c r="X399" s="44">
        <v>1.0899182561307902E-2</v>
      </c>
      <c r="Y399" s="44">
        <v>4.0983606557377046E-2</v>
      </c>
      <c r="Z399" s="44">
        <v>3.0042918454935622E-2</v>
      </c>
      <c r="AA399" s="20"/>
    </row>
    <row r="400" spans="1:27">
      <c r="A400" s="30"/>
      <c r="B400" s="31" t="s">
        <v>191</v>
      </c>
      <c r="C400" s="43">
        <v>2.9676258992805751E-2</v>
      </c>
      <c r="D400" s="44">
        <v>6.1787072243346008E-2</v>
      </c>
      <c r="E400" s="44">
        <v>5.8608058608058601E-2</v>
      </c>
      <c r="F400" s="44">
        <v>5.1685393258426957E-2</v>
      </c>
      <c r="G400" s="43">
        <v>5.2446183953033271E-2</v>
      </c>
      <c r="H400" s="44">
        <v>4.8484848484848485E-2</v>
      </c>
      <c r="I400" s="43">
        <v>4.2780748663101595E-2</v>
      </c>
      <c r="J400" s="44">
        <v>6.3469675599435824E-2</v>
      </c>
      <c r="K400" s="44">
        <v>3.9579468150896725E-2</v>
      </c>
      <c r="L400" s="43">
        <v>5.3395541731467079E-2</v>
      </c>
      <c r="M400" s="44">
        <v>4.536082474226804E-2</v>
      </c>
      <c r="N400" s="44">
        <v>3.4351145038167941E-2</v>
      </c>
      <c r="O400" s="43">
        <v>2.3391812865497075E-2</v>
      </c>
      <c r="P400" s="44">
        <v>6.6666666666666666E-2</v>
      </c>
      <c r="Q400" s="44">
        <v>2.564102564102564E-2</v>
      </c>
      <c r="R400" s="44">
        <v>6.3018242122719739E-2</v>
      </c>
      <c r="S400" s="44">
        <v>5.5E-2</v>
      </c>
      <c r="T400" s="44">
        <v>6.6455696202531639E-2</v>
      </c>
      <c r="U400" s="44">
        <v>7.0539419087136929E-2</v>
      </c>
      <c r="V400" s="44">
        <v>3.5897435897435895E-2</v>
      </c>
      <c r="W400" s="44">
        <v>3.3639143730886847E-2</v>
      </c>
      <c r="X400" s="44">
        <v>1.3623978201634877E-2</v>
      </c>
      <c r="Y400" s="44">
        <v>6.5573770491803282E-2</v>
      </c>
      <c r="Z400" s="44">
        <v>5.793991416309012E-2</v>
      </c>
      <c r="AA400" s="20"/>
    </row>
    <row r="401" spans="1:27">
      <c r="A401" s="30"/>
      <c r="B401" s="31" t="s">
        <v>193</v>
      </c>
      <c r="C401" s="43">
        <v>8.7230215827338128E-2</v>
      </c>
      <c r="D401" s="44">
        <v>0.1150190114068441</v>
      </c>
      <c r="E401" s="44">
        <v>0.14358974358974358</v>
      </c>
      <c r="F401" s="44">
        <v>0.15280898876404495</v>
      </c>
      <c r="G401" s="43">
        <v>0.12681017612524462</v>
      </c>
      <c r="H401" s="44">
        <v>0.12727272727272726</v>
      </c>
      <c r="I401" s="43">
        <v>0.16577540106951871</v>
      </c>
      <c r="J401" s="44">
        <v>0.12693935119887165</v>
      </c>
      <c r="K401" s="44">
        <v>0.10018552875695733</v>
      </c>
      <c r="L401" s="43">
        <v>0.12908242612752721</v>
      </c>
      <c r="M401" s="44">
        <v>0.1422680412371134</v>
      </c>
      <c r="N401" s="44">
        <v>9.7328244274809156E-2</v>
      </c>
      <c r="O401" s="43">
        <v>0.14619883040935672</v>
      </c>
      <c r="P401" s="44">
        <v>9.6296296296296297E-2</v>
      </c>
      <c r="Q401" s="44">
        <v>0.11282051282051282</v>
      </c>
      <c r="R401" s="44">
        <v>0.10945273631840796</v>
      </c>
      <c r="S401" s="44">
        <v>0.15</v>
      </c>
      <c r="T401" s="44">
        <v>0.13291139240506328</v>
      </c>
      <c r="U401" s="44">
        <v>0.15076071922544951</v>
      </c>
      <c r="V401" s="44">
        <v>0.14615384615384616</v>
      </c>
      <c r="W401" s="44">
        <v>0.12538226299694188</v>
      </c>
      <c r="X401" s="44">
        <v>0.12806539509536785</v>
      </c>
      <c r="Y401" s="44">
        <v>0.12295081967213115</v>
      </c>
      <c r="Z401" s="44">
        <v>9.9785407725321906E-2</v>
      </c>
      <c r="AA401" s="20"/>
    </row>
    <row r="402" spans="1:27">
      <c r="A402" s="30"/>
      <c r="B402" s="31" t="s">
        <v>194</v>
      </c>
      <c r="C402" s="41">
        <v>0.15737410071942445</v>
      </c>
      <c r="D402" s="42">
        <v>0.19961977186311788</v>
      </c>
      <c r="E402" s="42">
        <v>0.16703296703296699</v>
      </c>
      <c r="F402" s="42">
        <v>0.22097378277153559</v>
      </c>
      <c r="G402" s="41">
        <v>0.19882583170254403</v>
      </c>
      <c r="H402" s="42">
        <v>0.17359307359307363</v>
      </c>
      <c r="I402" s="41">
        <v>0.18003565062388593</v>
      </c>
      <c r="J402" s="42">
        <v>0.20357310766337564</v>
      </c>
      <c r="K402" s="42">
        <v>0.16883116883116883</v>
      </c>
      <c r="L402" s="41">
        <v>0.1918092275790565</v>
      </c>
      <c r="M402" s="42">
        <v>0.17938144329896907</v>
      </c>
      <c r="N402" s="42">
        <v>0.15648854961832062</v>
      </c>
      <c r="O402" s="41">
        <v>0.26900584795321636</v>
      </c>
      <c r="P402" s="42">
        <v>0.17777777777777778</v>
      </c>
      <c r="Q402" s="42">
        <v>0.20512820512820512</v>
      </c>
      <c r="R402" s="42">
        <v>0.16086235489220563</v>
      </c>
      <c r="S402" s="42">
        <v>0.2</v>
      </c>
      <c r="T402" s="42">
        <v>0.21202531645569617</v>
      </c>
      <c r="U402" s="42">
        <v>0.1715076071922545</v>
      </c>
      <c r="V402" s="42">
        <v>0.18076923076923077</v>
      </c>
      <c r="W402" s="42">
        <v>0.20489296636085627</v>
      </c>
      <c r="X402" s="42">
        <v>0.14168937329700274</v>
      </c>
      <c r="Y402" s="42">
        <v>0.31967213114754101</v>
      </c>
      <c r="Z402" s="42">
        <v>0.1856223175965665</v>
      </c>
      <c r="AA402" s="20"/>
    </row>
    <row r="403" spans="1:27">
      <c r="A403" s="30"/>
      <c r="B403" s="31" t="s">
        <v>195</v>
      </c>
      <c r="C403" s="43">
        <v>0.15377697841726617</v>
      </c>
      <c r="D403" s="44">
        <v>0.14543726235741444</v>
      </c>
      <c r="E403" s="44">
        <v>0.15970695970695969</v>
      </c>
      <c r="F403" s="44">
        <v>0.20524344569288389</v>
      </c>
      <c r="G403" s="43">
        <v>0.18356164383561643</v>
      </c>
      <c r="H403" s="44">
        <v>0.15064935064935064</v>
      </c>
      <c r="I403" s="43">
        <v>0.16577540106951871</v>
      </c>
      <c r="J403" s="44">
        <v>0.1612599905970851</v>
      </c>
      <c r="K403" s="44">
        <v>0.17872603586889302</v>
      </c>
      <c r="L403" s="43">
        <v>0.17262830482115085</v>
      </c>
      <c r="M403" s="44">
        <v>0.16288659793814431</v>
      </c>
      <c r="N403" s="44">
        <v>0.13740458015267176</v>
      </c>
      <c r="O403" s="43">
        <v>0.26900584795321636</v>
      </c>
      <c r="P403" s="44">
        <v>0.2</v>
      </c>
      <c r="Q403" s="44">
        <v>0.27179487179487177</v>
      </c>
      <c r="R403" s="44">
        <v>0.17744610281923717</v>
      </c>
      <c r="S403" s="44">
        <v>0.22</v>
      </c>
      <c r="T403" s="44">
        <v>0.25</v>
      </c>
      <c r="U403" s="44">
        <v>0.13692946058091288</v>
      </c>
      <c r="V403" s="44">
        <v>0.13205128205128205</v>
      </c>
      <c r="W403" s="44">
        <v>0.1834862385321101</v>
      </c>
      <c r="X403" s="44">
        <v>0.14168937329700274</v>
      </c>
      <c r="Y403" s="44">
        <v>0.22131147540983606</v>
      </c>
      <c r="Z403" s="44">
        <v>0.13197424892703863</v>
      </c>
      <c r="AA403" s="20"/>
    </row>
    <row r="404" spans="1:27">
      <c r="A404" s="30"/>
      <c r="B404" s="31" t="s">
        <v>196</v>
      </c>
      <c r="C404" s="43">
        <v>5.3057553956834536E-2</v>
      </c>
      <c r="D404" s="44">
        <v>2.7566539923954372E-2</v>
      </c>
      <c r="E404" s="44">
        <v>2.6373626373626374E-2</v>
      </c>
      <c r="F404" s="44">
        <v>2.9962546816479405E-2</v>
      </c>
      <c r="G404" s="43">
        <v>3.2485322896281803E-2</v>
      </c>
      <c r="H404" s="44">
        <v>3.54978354978355E-2</v>
      </c>
      <c r="I404" s="43">
        <v>2.8520499108734401E-2</v>
      </c>
      <c r="J404" s="44">
        <v>3.4790785143394454E-2</v>
      </c>
      <c r="K404" s="44">
        <v>3.5868893011750155E-2</v>
      </c>
      <c r="L404" s="43">
        <v>3.5769828926905133E-2</v>
      </c>
      <c r="M404" s="44">
        <v>2.0618556701030924E-2</v>
      </c>
      <c r="N404" s="44">
        <v>3.2442748091603052E-2</v>
      </c>
      <c r="O404" s="43">
        <v>6.4327485380116955E-2</v>
      </c>
      <c r="P404" s="44">
        <v>5.185185185185185E-2</v>
      </c>
      <c r="Q404" s="44">
        <v>5.6410256410256411E-2</v>
      </c>
      <c r="R404" s="44">
        <v>3.9800995024875621E-2</v>
      </c>
      <c r="S404" s="44">
        <v>0.01</v>
      </c>
      <c r="T404" s="44">
        <v>4.1139240506329111E-2</v>
      </c>
      <c r="U404" s="44">
        <v>2.351313969571231E-2</v>
      </c>
      <c r="V404" s="44">
        <v>2.0512820512820509E-2</v>
      </c>
      <c r="W404" s="44">
        <v>1.834862385321101E-2</v>
      </c>
      <c r="X404" s="44">
        <v>4.9046321525885561E-2</v>
      </c>
      <c r="Y404" s="44">
        <v>3.2786885245901641E-2</v>
      </c>
      <c r="Z404" s="44">
        <v>3.755364806866953E-2</v>
      </c>
      <c r="AA404" s="20"/>
    </row>
    <row r="405" spans="1:27">
      <c r="A405" s="30"/>
      <c r="B405" s="31" t="s">
        <v>197</v>
      </c>
      <c r="C405" s="43">
        <v>5.3956834532374095E-3</v>
      </c>
      <c r="D405" s="44">
        <v>2.8517110266159697E-3</v>
      </c>
      <c r="E405" s="44">
        <v>7.326007326007326E-4</v>
      </c>
      <c r="F405" s="44">
        <v>1.4981273408239701E-3</v>
      </c>
      <c r="G405" s="43">
        <v>4.3052837573385521E-3</v>
      </c>
      <c r="H405" s="44"/>
      <c r="I405" s="43">
        <v>1.7825311942959001E-3</v>
      </c>
      <c r="J405" s="44">
        <v>3.2910202162670429E-3</v>
      </c>
      <c r="K405" s="44">
        <v>1.8552875695732841E-3</v>
      </c>
      <c r="L405" s="43">
        <v>1.0368066355624676E-3</v>
      </c>
      <c r="M405" s="44">
        <v>4.1237113402061857E-3</v>
      </c>
      <c r="N405" s="44">
        <v>1.1450381679389311E-2</v>
      </c>
      <c r="O405" s="43"/>
      <c r="P405" s="44"/>
      <c r="Q405" s="44">
        <v>5.1282051282051273E-3</v>
      </c>
      <c r="R405" s="44"/>
      <c r="S405" s="44">
        <v>5.0000000000000001E-3</v>
      </c>
      <c r="T405" s="44"/>
      <c r="U405" s="44">
        <v>1.3831258644536654E-3</v>
      </c>
      <c r="V405" s="44">
        <v>1.2820512820512818E-3</v>
      </c>
      <c r="W405" s="44"/>
      <c r="X405" s="44"/>
      <c r="Y405" s="44">
        <v>8.1967213114754103E-3</v>
      </c>
      <c r="Z405" s="44">
        <v>8.5836909871244635E-3</v>
      </c>
      <c r="AA405" s="20"/>
    </row>
    <row r="406" spans="1:27">
      <c r="A406" s="30"/>
      <c r="B406" s="31" t="s">
        <v>198</v>
      </c>
      <c r="C406" s="43">
        <v>3.5971223021582736E-3</v>
      </c>
      <c r="D406" s="44">
        <v>9.5057034220532308E-4</v>
      </c>
      <c r="E406" s="44"/>
      <c r="F406" s="44"/>
      <c r="G406" s="43">
        <v>3.9138943248532285E-4</v>
      </c>
      <c r="H406" s="44">
        <v>1.7316017316017316E-3</v>
      </c>
      <c r="I406" s="43">
        <v>8.9126559714795004E-4</v>
      </c>
      <c r="J406" s="44"/>
      <c r="K406" s="44">
        <v>2.4737167594310453E-3</v>
      </c>
      <c r="L406" s="43">
        <v>1.2960082944530845E-3</v>
      </c>
      <c r="M406" s="44"/>
      <c r="N406" s="44"/>
      <c r="O406" s="43"/>
      <c r="P406" s="44"/>
      <c r="Q406" s="44"/>
      <c r="R406" s="44"/>
      <c r="S406" s="44"/>
      <c r="T406" s="44"/>
      <c r="U406" s="44"/>
      <c r="V406" s="44"/>
      <c r="W406" s="44">
        <v>1.5290519877675841E-2</v>
      </c>
      <c r="X406" s="44"/>
      <c r="Y406" s="44"/>
      <c r="Z406" s="44"/>
      <c r="AA406" s="20"/>
    </row>
    <row r="407" spans="1:27">
      <c r="A407" s="30"/>
      <c r="B407" s="31" t="s">
        <v>199</v>
      </c>
      <c r="C407" s="43">
        <v>0.47302158273381295</v>
      </c>
      <c r="D407" s="44">
        <v>0.35361216730038025</v>
      </c>
      <c r="E407" s="44">
        <v>0.35164835164835168</v>
      </c>
      <c r="F407" s="44">
        <v>0.26816479400749066</v>
      </c>
      <c r="G407" s="43">
        <v>0.31350293542074364</v>
      </c>
      <c r="H407" s="44">
        <v>0.40432900432900432</v>
      </c>
      <c r="I407" s="43">
        <v>0.32442067736185382</v>
      </c>
      <c r="J407" s="44">
        <v>0.33897508227550538</v>
      </c>
      <c r="K407" s="44">
        <v>0.40197897340754485</v>
      </c>
      <c r="L407" s="43">
        <v>0.3452566096423017</v>
      </c>
      <c r="M407" s="44">
        <v>0.37113402061855671</v>
      </c>
      <c r="N407" s="44">
        <v>0.42748091603053434</v>
      </c>
      <c r="O407" s="43">
        <v>0.18128654970760233</v>
      </c>
      <c r="P407" s="44">
        <v>0.23703703703703705</v>
      </c>
      <c r="Q407" s="44">
        <v>0.23589743589743586</v>
      </c>
      <c r="R407" s="44">
        <v>0.37810945273631835</v>
      </c>
      <c r="S407" s="44">
        <v>0.29499999999999998</v>
      </c>
      <c r="T407" s="44">
        <v>0.21518987341772153</v>
      </c>
      <c r="U407" s="44">
        <v>0.38727524204702635</v>
      </c>
      <c r="V407" s="44">
        <v>0.4</v>
      </c>
      <c r="W407" s="44">
        <v>0.34556574923547401</v>
      </c>
      <c r="X407" s="44">
        <v>0.47956403269754766</v>
      </c>
      <c r="Y407" s="44">
        <v>0.13934426229508196</v>
      </c>
      <c r="Z407" s="44">
        <v>0.40128755364806862</v>
      </c>
      <c r="AA407" s="20"/>
    </row>
    <row r="408" spans="1:27">
      <c r="A408" s="32" t="s">
        <v>16</v>
      </c>
      <c r="B408" s="32"/>
      <c r="C408" s="45">
        <v>1</v>
      </c>
      <c r="D408" s="46">
        <v>1</v>
      </c>
      <c r="E408" s="46">
        <v>1</v>
      </c>
      <c r="F408" s="46">
        <v>1</v>
      </c>
      <c r="G408" s="45">
        <v>1</v>
      </c>
      <c r="H408" s="46">
        <v>1</v>
      </c>
      <c r="I408" s="45">
        <v>1</v>
      </c>
      <c r="J408" s="46">
        <v>1</v>
      </c>
      <c r="K408" s="46">
        <v>1</v>
      </c>
      <c r="L408" s="45">
        <v>1</v>
      </c>
      <c r="M408" s="46">
        <v>1</v>
      </c>
      <c r="N408" s="46">
        <v>1</v>
      </c>
      <c r="O408" s="45">
        <v>1</v>
      </c>
      <c r="P408" s="46">
        <v>1</v>
      </c>
      <c r="Q408" s="46">
        <v>1</v>
      </c>
      <c r="R408" s="46">
        <v>1</v>
      </c>
      <c r="S408" s="46">
        <v>1</v>
      </c>
      <c r="T408" s="46">
        <v>1</v>
      </c>
      <c r="U408" s="46">
        <v>1</v>
      </c>
      <c r="V408" s="46">
        <v>1</v>
      </c>
      <c r="W408" s="46">
        <v>1</v>
      </c>
      <c r="X408" s="46">
        <v>1</v>
      </c>
      <c r="Y408" s="46">
        <v>1</v>
      </c>
      <c r="Z408" s="46">
        <v>1</v>
      </c>
      <c r="AA408" s="20"/>
    </row>
    <row r="409" spans="1:27">
      <c r="A409" s="48"/>
      <c r="B409" s="48"/>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20"/>
    </row>
    <row r="410" spans="1:27">
      <c r="A410" s="21" t="s">
        <v>267</v>
      </c>
      <c r="B410" s="21"/>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20"/>
    </row>
    <row r="411" spans="1:27">
      <c r="A411" s="22" t="s">
        <v>8</v>
      </c>
      <c r="B411" s="22"/>
      <c r="C411" s="37" t="s">
        <v>7</v>
      </c>
      <c r="D411" s="38"/>
      <c r="E411" s="38"/>
      <c r="F411" s="38"/>
      <c r="G411" s="37" t="s">
        <v>17</v>
      </c>
      <c r="H411" s="38"/>
      <c r="I411" s="37" t="s">
        <v>20</v>
      </c>
      <c r="J411" s="38"/>
      <c r="K411" s="38"/>
      <c r="L411" s="37" t="s">
        <v>24</v>
      </c>
      <c r="M411" s="38"/>
      <c r="N411" s="38"/>
      <c r="O411" s="37" t="s">
        <v>29</v>
      </c>
      <c r="P411" s="38"/>
      <c r="Q411" s="38"/>
      <c r="R411" s="38"/>
      <c r="S411" s="38"/>
      <c r="T411" s="38"/>
      <c r="U411" s="38"/>
      <c r="V411" s="38"/>
      <c r="W411" s="38"/>
      <c r="X411" s="38"/>
      <c r="Y411" s="38"/>
      <c r="Z411" s="38"/>
      <c r="AA411" s="20"/>
    </row>
    <row r="412" spans="1:27">
      <c r="A412" s="25"/>
      <c r="B412" s="25"/>
      <c r="C412" s="39" t="s">
        <v>12</v>
      </c>
      <c r="D412" s="40" t="s">
        <v>13</v>
      </c>
      <c r="E412" s="40" t="s">
        <v>14</v>
      </c>
      <c r="F412" s="40" t="s">
        <v>15</v>
      </c>
      <c r="G412" s="39" t="s">
        <v>18</v>
      </c>
      <c r="H412" s="40" t="s">
        <v>19</v>
      </c>
      <c r="I412" s="39" t="s">
        <v>21</v>
      </c>
      <c r="J412" s="40" t="s">
        <v>22</v>
      </c>
      <c r="K412" s="40" t="s">
        <v>23</v>
      </c>
      <c r="L412" s="39" t="s">
        <v>25</v>
      </c>
      <c r="M412" s="40" t="s">
        <v>27</v>
      </c>
      <c r="N412" s="40" t="s">
        <v>28</v>
      </c>
      <c r="O412" s="39" t="s">
        <v>30</v>
      </c>
      <c r="P412" s="40" t="s">
        <v>31</v>
      </c>
      <c r="Q412" s="40" t="s">
        <v>32</v>
      </c>
      <c r="R412" s="40" t="s">
        <v>33</v>
      </c>
      <c r="S412" s="40" t="s">
        <v>34</v>
      </c>
      <c r="T412" s="40" t="s">
        <v>35</v>
      </c>
      <c r="U412" s="40" t="s">
        <v>36</v>
      </c>
      <c r="V412" s="40" t="s">
        <v>37</v>
      </c>
      <c r="W412" s="40" t="s">
        <v>38</v>
      </c>
      <c r="X412" s="40" t="s">
        <v>39</v>
      </c>
      <c r="Y412" s="40" t="s">
        <v>40</v>
      </c>
      <c r="Z412" s="40" t="s">
        <v>41</v>
      </c>
      <c r="AA412" s="20"/>
    </row>
    <row r="413" spans="1:27">
      <c r="A413" s="28" t="s">
        <v>186</v>
      </c>
      <c r="B413" s="29" t="s">
        <v>192</v>
      </c>
      <c r="C413" s="50">
        <v>6.01</v>
      </c>
      <c r="D413" s="51">
        <v>5.33</v>
      </c>
      <c r="E413" s="51">
        <v>5.32</v>
      </c>
      <c r="F413" s="51">
        <v>5.61</v>
      </c>
      <c r="G413" s="50">
        <v>5.5</v>
      </c>
      <c r="H413" s="51">
        <v>5.59</v>
      </c>
      <c r="I413" s="50">
        <v>5.38</v>
      </c>
      <c r="J413" s="51">
        <v>5.56</v>
      </c>
      <c r="K413" s="51">
        <v>5.63</v>
      </c>
      <c r="L413" s="50">
        <v>5.58</v>
      </c>
      <c r="M413" s="51">
        <v>5.4</v>
      </c>
      <c r="N413" s="51">
        <v>5.31</v>
      </c>
      <c r="O413" s="50">
        <v>6.06</v>
      </c>
      <c r="P413" s="51">
        <v>5.19</v>
      </c>
      <c r="Q413" s="51">
        <v>5.8</v>
      </c>
      <c r="R413" s="51">
        <v>5.56</v>
      </c>
      <c r="S413" s="51">
        <v>5.49</v>
      </c>
      <c r="T413" s="51">
        <v>5.61</v>
      </c>
      <c r="U413" s="51">
        <v>5.43</v>
      </c>
      <c r="V413" s="51">
        <v>5.36</v>
      </c>
      <c r="W413" s="51">
        <v>5.61</v>
      </c>
      <c r="X413" s="51">
        <v>5.79</v>
      </c>
      <c r="Y413" s="51">
        <v>5.65</v>
      </c>
      <c r="Z413" s="51">
        <v>5.48</v>
      </c>
      <c r="AA413" s="20"/>
    </row>
    <row r="414" spans="1:27">
      <c r="A414" s="20"/>
      <c r="B414" s="20"/>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20"/>
    </row>
    <row r="415" spans="1:27">
      <c r="A415" s="21" t="s">
        <v>268</v>
      </c>
      <c r="B415" s="21"/>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20"/>
    </row>
    <row r="416" spans="1:27">
      <c r="A416" s="22" t="s">
        <v>8</v>
      </c>
      <c r="B416" s="22"/>
      <c r="C416" s="37" t="s">
        <v>7</v>
      </c>
      <c r="D416" s="38"/>
      <c r="E416" s="38"/>
      <c r="F416" s="38"/>
      <c r="G416" s="37" t="s">
        <v>17</v>
      </c>
      <c r="H416" s="38"/>
      <c r="I416" s="37" t="s">
        <v>20</v>
      </c>
      <c r="J416" s="38"/>
      <c r="K416" s="38"/>
      <c r="L416" s="37" t="s">
        <v>24</v>
      </c>
      <c r="M416" s="38"/>
      <c r="N416" s="38"/>
      <c r="O416" s="37" t="s">
        <v>29</v>
      </c>
      <c r="P416" s="38"/>
      <c r="Q416" s="38"/>
      <c r="R416" s="38"/>
      <c r="S416" s="38"/>
      <c r="T416" s="38"/>
      <c r="U416" s="38"/>
      <c r="V416" s="38"/>
      <c r="W416" s="38"/>
      <c r="X416" s="38"/>
      <c r="Y416" s="38"/>
      <c r="Z416" s="38"/>
      <c r="AA416" s="20"/>
    </row>
    <row r="417" spans="1:27">
      <c r="A417" s="25"/>
      <c r="B417" s="25"/>
      <c r="C417" s="39" t="s">
        <v>12</v>
      </c>
      <c r="D417" s="40" t="s">
        <v>13</v>
      </c>
      <c r="E417" s="40" t="s">
        <v>14</v>
      </c>
      <c r="F417" s="40" t="s">
        <v>15</v>
      </c>
      <c r="G417" s="39" t="s">
        <v>18</v>
      </c>
      <c r="H417" s="40" t="s">
        <v>19</v>
      </c>
      <c r="I417" s="39" t="s">
        <v>21</v>
      </c>
      <c r="J417" s="40" t="s">
        <v>22</v>
      </c>
      <c r="K417" s="40" t="s">
        <v>23</v>
      </c>
      <c r="L417" s="39" t="s">
        <v>25</v>
      </c>
      <c r="M417" s="40" t="s">
        <v>27</v>
      </c>
      <c r="N417" s="40" t="s">
        <v>28</v>
      </c>
      <c r="O417" s="39" t="s">
        <v>30</v>
      </c>
      <c r="P417" s="40" t="s">
        <v>31</v>
      </c>
      <c r="Q417" s="40" t="s">
        <v>32</v>
      </c>
      <c r="R417" s="40" t="s">
        <v>33</v>
      </c>
      <c r="S417" s="40" t="s">
        <v>34</v>
      </c>
      <c r="T417" s="40" t="s">
        <v>35</v>
      </c>
      <c r="U417" s="40" t="s">
        <v>36</v>
      </c>
      <c r="V417" s="40" t="s">
        <v>37</v>
      </c>
      <c r="W417" s="40" t="s">
        <v>38</v>
      </c>
      <c r="X417" s="40" t="s">
        <v>39</v>
      </c>
      <c r="Y417" s="40" t="s">
        <v>40</v>
      </c>
      <c r="Z417" s="40" t="s">
        <v>41</v>
      </c>
      <c r="AA417" s="20"/>
    </row>
    <row r="418" spans="1:27">
      <c r="A418" s="28" t="s">
        <v>200</v>
      </c>
      <c r="B418" s="29" t="s">
        <v>201</v>
      </c>
      <c r="C418" s="41">
        <v>0.23180592991913745</v>
      </c>
      <c r="D418" s="42">
        <v>0.35653002859866539</v>
      </c>
      <c r="E418" s="42">
        <v>0.4055636896046852</v>
      </c>
      <c r="F418" s="42">
        <v>0.39625468164794009</v>
      </c>
      <c r="G418" s="41">
        <v>0.36936936936936937</v>
      </c>
      <c r="H418" s="42">
        <v>0.33434387180597658</v>
      </c>
      <c r="I418" s="41">
        <v>0.43532560214094557</v>
      </c>
      <c r="J418" s="42">
        <v>0.371172868582195</v>
      </c>
      <c r="K418" s="42">
        <v>0.27037037037037037</v>
      </c>
      <c r="L418" s="41">
        <v>0.36747925311203322</v>
      </c>
      <c r="M418" s="42">
        <v>0.35817805383022772</v>
      </c>
      <c r="N418" s="42">
        <v>0.23754789272030652</v>
      </c>
      <c r="O418" s="41">
        <v>0.39534883720930231</v>
      </c>
      <c r="P418" s="42">
        <v>0.34558823529411759</v>
      </c>
      <c r="Q418" s="42">
        <v>0.43523316062176165</v>
      </c>
      <c r="R418" s="42">
        <v>0.39666666666666667</v>
      </c>
      <c r="S418" s="42">
        <v>0.36318407960199006</v>
      </c>
      <c r="T418" s="42">
        <v>0.44761904761904764</v>
      </c>
      <c r="U418" s="42">
        <v>0.36908077994428967</v>
      </c>
      <c r="V418" s="42">
        <v>0.29910141206675223</v>
      </c>
      <c r="W418" s="42">
        <v>0.41033434650455924</v>
      </c>
      <c r="X418" s="42">
        <v>0.24863387978142076</v>
      </c>
      <c r="Y418" s="42">
        <v>0.51239669421487599</v>
      </c>
      <c r="Z418" s="42">
        <v>0.29721030042918456</v>
      </c>
      <c r="AA418" s="20"/>
    </row>
    <row r="419" spans="1:27">
      <c r="A419" s="30"/>
      <c r="B419" s="31" t="s">
        <v>202</v>
      </c>
      <c r="C419" s="43">
        <v>7.3674752920035932E-2</v>
      </c>
      <c r="D419" s="44">
        <v>0.12774070543374644</v>
      </c>
      <c r="E419" s="44">
        <v>0.10541727672035141</v>
      </c>
      <c r="F419" s="44">
        <v>5.8426966292134834E-2</v>
      </c>
      <c r="G419" s="43">
        <v>0.10654132393262829</v>
      </c>
      <c r="H419" s="44">
        <v>7.1459506279774793E-2</v>
      </c>
      <c r="I419" s="43">
        <v>7.0472792149866195E-2</v>
      </c>
      <c r="J419" s="44">
        <v>9.6561469618464443E-2</v>
      </c>
      <c r="K419" s="44">
        <v>9.4444444444444442E-2</v>
      </c>
      <c r="L419" s="43">
        <v>8.869294605809129E-2</v>
      </c>
      <c r="M419" s="44">
        <v>8.9026915113871632E-2</v>
      </c>
      <c r="N419" s="44">
        <v>0.10153256704980843</v>
      </c>
      <c r="O419" s="43">
        <v>9.3023255813953487E-2</v>
      </c>
      <c r="P419" s="44">
        <v>0.10294117647058823</v>
      </c>
      <c r="Q419" s="44">
        <v>8.2901554404145095E-2</v>
      </c>
      <c r="R419" s="44">
        <v>7.3333333333333334E-2</v>
      </c>
      <c r="S419" s="44">
        <v>6.4676616915422883E-2</v>
      </c>
      <c r="T419" s="44">
        <v>9.5238095238095233E-2</v>
      </c>
      <c r="U419" s="44">
        <v>0.11699164345403899</v>
      </c>
      <c r="V419" s="44">
        <v>8.6007702182284984E-2</v>
      </c>
      <c r="W419" s="44">
        <v>6.9908814589665649E-2</v>
      </c>
      <c r="X419" s="44">
        <v>9.2896174863387984E-2</v>
      </c>
      <c r="Y419" s="44">
        <v>2.4793388429752067E-2</v>
      </c>
      <c r="Z419" s="44">
        <v>0.10300429184549356</v>
      </c>
      <c r="AA419" s="20"/>
    </row>
    <row r="420" spans="1:27">
      <c r="A420" s="30"/>
      <c r="B420" s="31" t="s">
        <v>203</v>
      </c>
      <c r="C420" s="43">
        <v>0.10152740341419586</v>
      </c>
      <c r="D420" s="44">
        <v>8.8655862726406104E-2</v>
      </c>
      <c r="E420" s="44">
        <v>6.6617862371888728E-2</v>
      </c>
      <c r="F420" s="44">
        <v>3.6704119850187268E-2</v>
      </c>
      <c r="G420" s="43">
        <v>6.7763415589502551E-2</v>
      </c>
      <c r="H420" s="44">
        <v>7.5357297531398873E-2</v>
      </c>
      <c r="I420" s="43">
        <v>6.690454950936664E-2</v>
      </c>
      <c r="J420" s="44">
        <v>5.9821008007536508E-2</v>
      </c>
      <c r="K420" s="44">
        <v>8.9506172839506168E-2</v>
      </c>
      <c r="L420" s="43">
        <v>6.9242738589211622E-2</v>
      </c>
      <c r="M420" s="44">
        <v>3.7267080745341616E-2</v>
      </c>
      <c r="N420" s="44">
        <v>0.11877394636015326</v>
      </c>
      <c r="O420" s="43">
        <v>2.9069767441860465E-2</v>
      </c>
      <c r="P420" s="44">
        <v>5.1470588235294115E-2</v>
      </c>
      <c r="Q420" s="44">
        <v>6.2176165803108807E-2</v>
      </c>
      <c r="R420" s="44">
        <v>7.0000000000000007E-2</v>
      </c>
      <c r="S420" s="44">
        <v>2.9850746268656712E-2</v>
      </c>
      <c r="T420" s="44">
        <v>8.8888888888888892E-2</v>
      </c>
      <c r="U420" s="44">
        <v>4.7353760445682444E-2</v>
      </c>
      <c r="V420" s="44">
        <v>9.6277278562259289E-2</v>
      </c>
      <c r="W420" s="44">
        <v>5.4711246200607896E-2</v>
      </c>
      <c r="X420" s="44">
        <v>6.2841530054644809E-2</v>
      </c>
      <c r="Y420" s="44">
        <v>6.6115702479338845E-2</v>
      </c>
      <c r="Z420" s="44">
        <v>9.4420600858369105E-2</v>
      </c>
      <c r="AA420" s="20"/>
    </row>
    <row r="421" spans="1:27">
      <c r="A421" s="30"/>
      <c r="B421" s="31" t="s">
        <v>204</v>
      </c>
      <c r="C421" s="43">
        <v>0.37915543575920935</v>
      </c>
      <c r="D421" s="44">
        <v>0.2669208770257388</v>
      </c>
      <c r="E421" s="44">
        <v>0.26866764275256222</v>
      </c>
      <c r="F421" s="44">
        <v>0.3161048689138577</v>
      </c>
      <c r="G421" s="43">
        <v>0.3223658441049746</v>
      </c>
      <c r="H421" s="44">
        <v>0.28930272845387611</v>
      </c>
      <c r="I421" s="43">
        <v>0.25066904549509367</v>
      </c>
      <c r="J421" s="44">
        <v>0.27602449364107395</v>
      </c>
      <c r="K421" s="44">
        <v>0.38518518518518519</v>
      </c>
      <c r="L421" s="43">
        <v>0.29123443983402492</v>
      </c>
      <c r="M421" s="44">
        <v>0.33126293995859213</v>
      </c>
      <c r="N421" s="44">
        <v>0.39846743295019155</v>
      </c>
      <c r="O421" s="43">
        <v>0.31976744186046513</v>
      </c>
      <c r="P421" s="44">
        <v>0.31617647058823528</v>
      </c>
      <c r="Q421" s="44">
        <v>0.26424870466321243</v>
      </c>
      <c r="R421" s="44">
        <v>0.28333333333333333</v>
      </c>
      <c r="S421" s="44">
        <v>0.29353233830845771</v>
      </c>
      <c r="T421" s="44">
        <v>0.25079365079365079</v>
      </c>
      <c r="U421" s="44">
        <v>0.28969359331476324</v>
      </c>
      <c r="V421" s="44">
        <v>0.34403080872913994</v>
      </c>
      <c r="W421" s="44">
        <v>0.25531914893617019</v>
      </c>
      <c r="X421" s="44">
        <v>0.36065573770491804</v>
      </c>
      <c r="Y421" s="44">
        <v>0.19008264462809918</v>
      </c>
      <c r="Z421" s="44">
        <v>0.34120171673819738</v>
      </c>
      <c r="AA421" s="20"/>
    </row>
    <row r="422" spans="1:27">
      <c r="A422" s="30"/>
      <c r="B422" s="31" t="s">
        <v>205</v>
      </c>
      <c r="C422" s="43">
        <v>9.9730458221024262E-2</v>
      </c>
      <c r="D422" s="44">
        <v>4.8617731172545281E-2</v>
      </c>
      <c r="E422" s="44">
        <v>7.2474377745241583E-2</v>
      </c>
      <c r="F422" s="44">
        <v>9.9625468164794007E-2</v>
      </c>
      <c r="G422" s="43">
        <v>6.8546807677242458E-2</v>
      </c>
      <c r="H422" s="44">
        <v>9.4846253789519275E-2</v>
      </c>
      <c r="I422" s="43">
        <v>9.2774308652988399E-2</v>
      </c>
      <c r="J422" s="44">
        <v>9.0438059349976452E-2</v>
      </c>
      <c r="K422" s="44">
        <v>6.1111111111111109E-2</v>
      </c>
      <c r="L422" s="43">
        <v>7.8838174273858919E-2</v>
      </c>
      <c r="M422" s="44">
        <v>0.10559006211180125</v>
      </c>
      <c r="N422" s="44">
        <v>7.2796934865900387E-2</v>
      </c>
      <c r="O422" s="43">
        <v>8.7209302325581384E-2</v>
      </c>
      <c r="P422" s="44">
        <v>0.11029411764705882</v>
      </c>
      <c r="Q422" s="44">
        <v>6.2176165803108807E-2</v>
      </c>
      <c r="R422" s="44">
        <v>7.8333333333333338E-2</v>
      </c>
      <c r="S422" s="44">
        <v>0.12437810945273632</v>
      </c>
      <c r="T422" s="44">
        <v>6.6666666666666666E-2</v>
      </c>
      <c r="U422" s="44">
        <v>7.7994428969359333E-2</v>
      </c>
      <c r="V422" s="44">
        <v>7.0603337612323486E-2</v>
      </c>
      <c r="W422" s="44">
        <v>0.10030395136778117</v>
      </c>
      <c r="X422" s="44">
        <v>9.2896174863387984E-2</v>
      </c>
      <c r="Y422" s="44">
        <v>9.9173553719008267E-2</v>
      </c>
      <c r="Z422" s="44">
        <v>7.5107296137339061E-2</v>
      </c>
      <c r="AA422" s="20"/>
    </row>
    <row r="423" spans="1:27">
      <c r="A423" s="30"/>
      <c r="B423" s="31" t="s">
        <v>206</v>
      </c>
      <c r="C423" s="43">
        <v>2.6954177897574129E-2</v>
      </c>
      <c r="D423" s="44">
        <v>2.5738798856053388E-2</v>
      </c>
      <c r="E423" s="44">
        <v>2.1961932650073207E-2</v>
      </c>
      <c r="F423" s="44">
        <v>1.1985018726591761E-2</v>
      </c>
      <c r="G423" s="43">
        <v>1.2142577359968664E-2</v>
      </c>
      <c r="H423" s="44">
        <v>3.0749242096145518E-2</v>
      </c>
      <c r="I423" s="43">
        <v>2.1409455842997319E-2</v>
      </c>
      <c r="J423" s="44">
        <v>2.8732925105982101E-2</v>
      </c>
      <c r="K423" s="44">
        <v>1.1111111111111112E-2</v>
      </c>
      <c r="L423" s="43">
        <v>2.4118257261410793E-2</v>
      </c>
      <c r="M423" s="44">
        <v>1.4492753623188406E-2</v>
      </c>
      <c r="N423" s="44">
        <v>5.7471264367816091E-3</v>
      </c>
      <c r="O423" s="43">
        <v>5.8139534883720929E-3</v>
      </c>
      <c r="P423" s="44">
        <v>7.3529411764705873E-3</v>
      </c>
      <c r="Q423" s="44">
        <v>2.0725388601036274E-2</v>
      </c>
      <c r="R423" s="44">
        <v>4.1666666666666657E-2</v>
      </c>
      <c r="S423" s="44">
        <v>4.975124378109453E-2</v>
      </c>
      <c r="T423" s="44">
        <v>9.5238095238095247E-3</v>
      </c>
      <c r="U423" s="44">
        <v>8.356545961002786E-3</v>
      </c>
      <c r="V423" s="44">
        <v>2.0539152759948651E-2</v>
      </c>
      <c r="W423" s="44">
        <v>5.1671732522796353E-2</v>
      </c>
      <c r="X423" s="44">
        <v>2.1857923497267763E-2</v>
      </c>
      <c r="Y423" s="44">
        <v>1.6528925619834711E-2</v>
      </c>
      <c r="Z423" s="44">
        <v>1.0729613733905579E-2</v>
      </c>
      <c r="AA423" s="20"/>
    </row>
    <row r="424" spans="1:27">
      <c r="A424" s="30"/>
      <c r="B424" s="31" t="s">
        <v>207</v>
      </c>
      <c r="C424" s="41">
        <v>7.7268643306379156E-2</v>
      </c>
      <c r="D424" s="42">
        <v>8.388941849380363E-2</v>
      </c>
      <c r="E424" s="42">
        <v>5.8565153733528552E-2</v>
      </c>
      <c r="F424" s="42">
        <v>7.6404494382022473E-2</v>
      </c>
      <c r="G424" s="41">
        <v>4.8962005483744617E-2</v>
      </c>
      <c r="H424" s="42">
        <v>0.10004330879168472</v>
      </c>
      <c r="I424" s="41">
        <v>5.8876003568242644E-2</v>
      </c>
      <c r="J424" s="42">
        <v>7.395195478097033E-2</v>
      </c>
      <c r="K424" s="42">
        <v>8.2716049382716067E-2</v>
      </c>
      <c r="L424" s="41">
        <v>7.7282157676348551E-2</v>
      </c>
      <c r="M424" s="42">
        <v>6.0041407867494817E-2</v>
      </c>
      <c r="N424" s="42">
        <v>5.5555555555555552E-2</v>
      </c>
      <c r="O424" s="41">
        <v>6.9767441860465115E-2</v>
      </c>
      <c r="P424" s="42">
        <v>6.6176470588235295E-2</v>
      </c>
      <c r="Q424" s="42">
        <v>6.7357512953367879E-2</v>
      </c>
      <c r="R424" s="42">
        <v>5.1666666666666666E-2</v>
      </c>
      <c r="S424" s="42">
        <v>6.4676616915422883E-2</v>
      </c>
      <c r="T424" s="42">
        <v>3.4920634920634921E-2</v>
      </c>
      <c r="U424" s="42">
        <v>8.9136490250696379E-2</v>
      </c>
      <c r="V424" s="42">
        <v>7.4454428754813867E-2</v>
      </c>
      <c r="W424" s="42">
        <v>5.7750759878419454E-2</v>
      </c>
      <c r="X424" s="42">
        <v>0.11748633879781421</v>
      </c>
      <c r="Y424" s="42">
        <v>8.2644628099173556E-2</v>
      </c>
      <c r="Z424" s="42">
        <v>7.832618025751073E-2</v>
      </c>
      <c r="AA424" s="20"/>
    </row>
    <row r="425" spans="1:27">
      <c r="A425" s="30"/>
      <c r="B425" s="31" t="s">
        <v>208</v>
      </c>
      <c r="C425" s="43">
        <v>9.883198562443846E-3</v>
      </c>
      <c r="D425" s="44">
        <v>1.9065776930409914E-3</v>
      </c>
      <c r="E425" s="44">
        <v>7.320644216691069E-4</v>
      </c>
      <c r="F425" s="44">
        <v>4.4943820224719105E-3</v>
      </c>
      <c r="G425" s="43">
        <v>4.3086564825695261E-3</v>
      </c>
      <c r="H425" s="44">
        <v>3.8977912516240791E-3</v>
      </c>
      <c r="I425" s="43">
        <v>3.5682426404995541E-3</v>
      </c>
      <c r="J425" s="44">
        <v>3.2972209138012248E-3</v>
      </c>
      <c r="K425" s="44">
        <v>5.5555555555555558E-3</v>
      </c>
      <c r="L425" s="43">
        <v>3.1120331950207471E-3</v>
      </c>
      <c r="M425" s="44">
        <v>4.140786749482402E-3</v>
      </c>
      <c r="N425" s="44">
        <v>9.5785440613026813E-3</v>
      </c>
      <c r="O425" s="43"/>
      <c r="P425" s="44"/>
      <c r="Q425" s="44">
        <v>5.1813471502590684E-3</v>
      </c>
      <c r="R425" s="44">
        <v>5.0000000000000001E-3</v>
      </c>
      <c r="S425" s="44">
        <v>9.9502487562189053E-3</v>
      </c>
      <c r="T425" s="44">
        <v>6.3492063492063492E-3</v>
      </c>
      <c r="U425" s="44">
        <v>1.3927576601671309E-3</v>
      </c>
      <c r="V425" s="44">
        <v>8.9858793324775355E-3</v>
      </c>
      <c r="W425" s="44"/>
      <c r="X425" s="44">
        <v>2.7322404371584704E-3</v>
      </c>
      <c r="Y425" s="44">
        <v>8.2644628099173556E-3</v>
      </c>
      <c r="Z425" s="44"/>
      <c r="AA425" s="20"/>
    </row>
    <row r="426" spans="1:27">
      <c r="A426" s="32" t="s">
        <v>16</v>
      </c>
      <c r="B426" s="32"/>
      <c r="C426" s="45">
        <v>1</v>
      </c>
      <c r="D426" s="46">
        <v>1</v>
      </c>
      <c r="E426" s="46">
        <v>1</v>
      </c>
      <c r="F426" s="46">
        <v>1</v>
      </c>
      <c r="G426" s="45">
        <v>1</v>
      </c>
      <c r="H426" s="46">
        <v>1</v>
      </c>
      <c r="I426" s="45">
        <v>1</v>
      </c>
      <c r="J426" s="46">
        <v>1</v>
      </c>
      <c r="K426" s="46">
        <v>1</v>
      </c>
      <c r="L426" s="45">
        <v>1</v>
      </c>
      <c r="M426" s="46">
        <v>1</v>
      </c>
      <c r="N426" s="46">
        <v>1</v>
      </c>
      <c r="O426" s="45">
        <v>1</v>
      </c>
      <c r="P426" s="46">
        <v>1</v>
      </c>
      <c r="Q426" s="46">
        <v>1</v>
      </c>
      <c r="R426" s="46">
        <v>1</v>
      </c>
      <c r="S426" s="46">
        <v>1</v>
      </c>
      <c r="T426" s="46">
        <v>1</v>
      </c>
      <c r="U426" s="46">
        <v>1</v>
      </c>
      <c r="V426" s="46">
        <v>1</v>
      </c>
      <c r="W426" s="46">
        <v>1</v>
      </c>
      <c r="X426" s="46">
        <v>1</v>
      </c>
      <c r="Y426" s="46">
        <v>1</v>
      </c>
      <c r="Z426" s="46">
        <v>1</v>
      </c>
      <c r="AA426" s="20"/>
    </row>
    <row r="427" spans="1:27">
      <c r="A427" s="20"/>
      <c r="B427" s="20"/>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20"/>
    </row>
    <row r="428" spans="1:27">
      <c r="A428" s="21" t="s">
        <v>269</v>
      </c>
      <c r="B428" s="21"/>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20"/>
    </row>
    <row r="429" spans="1:27">
      <c r="A429" s="22" t="s">
        <v>8</v>
      </c>
      <c r="B429" s="22"/>
      <c r="C429" s="37" t="s">
        <v>7</v>
      </c>
      <c r="D429" s="38"/>
      <c r="E429" s="38"/>
      <c r="F429" s="38"/>
      <c r="G429" s="37" t="s">
        <v>17</v>
      </c>
      <c r="H429" s="38"/>
      <c r="I429" s="37" t="s">
        <v>20</v>
      </c>
      <c r="J429" s="38"/>
      <c r="K429" s="38"/>
      <c r="L429" s="37" t="s">
        <v>24</v>
      </c>
      <c r="M429" s="38"/>
      <c r="N429" s="38"/>
      <c r="O429" s="37" t="s">
        <v>29</v>
      </c>
      <c r="P429" s="38"/>
      <c r="Q429" s="38"/>
      <c r="R429" s="38"/>
      <c r="S429" s="38"/>
      <c r="T429" s="38"/>
      <c r="U429" s="38"/>
      <c r="V429" s="38"/>
      <c r="W429" s="38"/>
      <c r="X429" s="38"/>
      <c r="Y429" s="38"/>
      <c r="Z429" s="38"/>
      <c r="AA429" s="20"/>
    </row>
    <row r="430" spans="1:27">
      <c r="A430" s="25"/>
      <c r="B430" s="25"/>
      <c r="C430" s="39" t="s">
        <v>12</v>
      </c>
      <c r="D430" s="40" t="s">
        <v>13</v>
      </c>
      <c r="E430" s="40" t="s">
        <v>14</v>
      </c>
      <c r="F430" s="40" t="s">
        <v>15</v>
      </c>
      <c r="G430" s="39" t="s">
        <v>18</v>
      </c>
      <c r="H430" s="40" t="s">
        <v>19</v>
      </c>
      <c r="I430" s="39" t="s">
        <v>21</v>
      </c>
      <c r="J430" s="40" t="s">
        <v>22</v>
      </c>
      <c r="K430" s="40" t="s">
        <v>23</v>
      </c>
      <c r="L430" s="39" t="s">
        <v>25</v>
      </c>
      <c r="M430" s="40" t="s">
        <v>27</v>
      </c>
      <c r="N430" s="40" t="s">
        <v>28</v>
      </c>
      <c r="O430" s="39" t="s">
        <v>30</v>
      </c>
      <c r="P430" s="40" t="s">
        <v>31</v>
      </c>
      <c r="Q430" s="40" t="s">
        <v>32</v>
      </c>
      <c r="R430" s="40" t="s">
        <v>33</v>
      </c>
      <c r="S430" s="40" t="s">
        <v>34</v>
      </c>
      <c r="T430" s="40" t="s">
        <v>35</v>
      </c>
      <c r="U430" s="40" t="s">
        <v>36</v>
      </c>
      <c r="V430" s="40" t="s">
        <v>37</v>
      </c>
      <c r="W430" s="40" t="s">
        <v>38</v>
      </c>
      <c r="X430" s="40" t="s">
        <v>39</v>
      </c>
      <c r="Y430" s="40" t="s">
        <v>40</v>
      </c>
      <c r="Z430" s="40" t="s">
        <v>41</v>
      </c>
      <c r="AA430" s="20"/>
    </row>
    <row r="431" spans="1:27">
      <c r="A431" s="28" t="s">
        <v>209</v>
      </c>
      <c r="B431" s="29" t="s">
        <v>76</v>
      </c>
      <c r="C431" s="41">
        <v>8.9847259658580411E-2</v>
      </c>
      <c r="D431" s="42">
        <v>6.8376068376068383E-2</v>
      </c>
      <c r="E431" s="42">
        <v>5.3440702781844804E-2</v>
      </c>
      <c r="F431" s="42">
        <v>4.0540540540540543E-2</v>
      </c>
      <c r="G431" s="41">
        <v>6.4187866927592957E-2</v>
      </c>
      <c r="H431" s="42">
        <v>5.8492201039861351E-2</v>
      </c>
      <c r="I431" s="41">
        <v>4.1034790365744873E-2</v>
      </c>
      <c r="J431" s="42">
        <v>5.032925682031985E-2</v>
      </c>
      <c r="K431" s="42">
        <v>9.0796788140827672E-2</v>
      </c>
      <c r="L431" s="41">
        <v>5.5007784120394393E-2</v>
      </c>
      <c r="M431" s="42">
        <v>6.2111801242236024E-2</v>
      </c>
      <c r="N431" s="42">
        <v>0.10877862595419847</v>
      </c>
      <c r="O431" s="41">
        <v>3.5294117647058823E-2</v>
      </c>
      <c r="P431" s="42">
        <v>3.6764705882352942E-2</v>
      </c>
      <c r="Q431" s="42">
        <v>5.181347150259067E-2</v>
      </c>
      <c r="R431" s="42">
        <v>3.1613976705490848E-2</v>
      </c>
      <c r="S431" s="42">
        <v>3.482587064676617E-2</v>
      </c>
      <c r="T431" s="42">
        <v>2.2151898734177212E-2</v>
      </c>
      <c r="U431" s="42">
        <v>8.0555555555555547E-2</v>
      </c>
      <c r="V431" s="42">
        <v>8.9974293059125965E-2</v>
      </c>
      <c r="W431" s="42">
        <v>4.5592705167173259E-2</v>
      </c>
      <c r="X431" s="42">
        <v>8.7193460490463212E-2</v>
      </c>
      <c r="Y431" s="42">
        <v>7.3170731707317069E-2</v>
      </c>
      <c r="Z431" s="42">
        <v>6.6595059076262078E-2</v>
      </c>
      <c r="AA431" s="20"/>
    </row>
    <row r="432" spans="1:27">
      <c r="A432" s="30"/>
      <c r="B432" s="31" t="s">
        <v>77</v>
      </c>
      <c r="C432" s="43">
        <v>0.3423180592991914</v>
      </c>
      <c r="D432" s="44">
        <v>0.24786324786324787</v>
      </c>
      <c r="E432" s="44">
        <v>0.24377745241581258</v>
      </c>
      <c r="F432" s="44">
        <v>0.22297297297297297</v>
      </c>
      <c r="G432" s="43">
        <v>0.25244618395303325</v>
      </c>
      <c r="H432" s="44">
        <v>0.27123050259965337</v>
      </c>
      <c r="I432" s="43">
        <v>0.14362176628010706</v>
      </c>
      <c r="J432" s="44">
        <v>0.25870178739416744</v>
      </c>
      <c r="K432" s="44">
        <v>0.34651019147621986</v>
      </c>
      <c r="L432" s="43">
        <v>0.25220550077841203</v>
      </c>
      <c r="M432" s="44">
        <v>0.26293995859213248</v>
      </c>
      <c r="N432" s="44">
        <v>0.33015267175572516</v>
      </c>
      <c r="O432" s="43">
        <v>0.25294117647058822</v>
      </c>
      <c r="P432" s="44">
        <v>0.21323529411764708</v>
      </c>
      <c r="Q432" s="44">
        <v>0.28497409326424872</v>
      </c>
      <c r="R432" s="44">
        <v>0.22795341098169714</v>
      </c>
      <c r="S432" s="44">
        <v>0.27363184079601988</v>
      </c>
      <c r="T432" s="44">
        <v>0.17088607594936708</v>
      </c>
      <c r="U432" s="44">
        <v>0.24583333333333332</v>
      </c>
      <c r="V432" s="44">
        <v>0.29305912596401029</v>
      </c>
      <c r="W432" s="44">
        <v>0.3161094224924012</v>
      </c>
      <c r="X432" s="44">
        <v>0.28610354223433243</v>
      </c>
      <c r="Y432" s="44">
        <v>0.24390243902439024</v>
      </c>
      <c r="Z432" s="44">
        <v>0.27497314715359827</v>
      </c>
      <c r="AA432" s="20"/>
    </row>
    <row r="433" spans="1:27">
      <c r="A433" s="30"/>
      <c r="B433" s="31" t="s">
        <v>78</v>
      </c>
      <c r="C433" s="43">
        <v>0.1725067385444744</v>
      </c>
      <c r="D433" s="44">
        <v>0.14529914529914531</v>
      </c>
      <c r="E433" s="44">
        <v>0.18155197657393851</v>
      </c>
      <c r="F433" s="44">
        <v>0.22072072072072071</v>
      </c>
      <c r="G433" s="43">
        <v>0.16320939334637966</v>
      </c>
      <c r="H433" s="44">
        <v>0.20363951473136915</v>
      </c>
      <c r="I433" s="43">
        <v>0.2069580731489741</v>
      </c>
      <c r="J433" s="44">
        <v>0.18626528692380057</v>
      </c>
      <c r="K433" s="44">
        <v>0.1599752933909821</v>
      </c>
      <c r="L433" s="43">
        <v>0.19019200830306177</v>
      </c>
      <c r="M433" s="44">
        <v>0.17805383022774326</v>
      </c>
      <c r="N433" s="44">
        <v>0.12786259541984732</v>
      </c>
      <c r="O433" s="43">
        <v>0.18235294117647058</v>
      </c>
      <c r="P433" s="44">
        <v>0.17647058823529413</v>
      </c>
      <c r="Q433" s="44">
        <v>0.14507772020725387</v>
      </c>
      <c r="R433" s="44">
        <v>0.17138103161397669</v>
      </c>
      <c r="S433" s="44">
        <v>0.19402985074626866</v>
      </c>
      <c r="T433" s="44">
        <v>0.18354430379746836</v>
      </c>
      <c r="U433" s="44">
        <v>0.1847222222222222</v>
      </c>
      <c r="V433" s="44">
        <v>0.16323907455012854</v>
      </c>
      <c r="W433" s="44">
        <v>0.16717325227963525</v>
      </c>
      <c r="X433" s="44">
        <v>0.19618528610354224</v>
      </c>
      <c r="Y433" s="44">
        <v>0.15447154471544716</v>
      </c>
      <c r="Z433" s="44">
        <v>0.21160042964554243</v>
      </c>
      <c r="AA433" s="20"/>
    </row>
    <row r="434" spans="1:27">
      <c r="A434" s="30"/>
      <c r="B434" s="31" t="s">
        <v>79</v>
      </c>
      <c r="C434" s="43">
        <v>0.25247079964061098</v>
      </c>
      <c r="D434" s="44">
        <v>0.28110161443494774</v>
      </c>
      <c r="E434" s="44">
        <v>0.25549048316251832</v>
      </c>
      <c r="F434" s="44">
        <v>0.27327327327327328</v>
      </c>
      <c r="G434" s="43">
        <v>0.26927592954990215</v>
      </c>
      <c r="H434" s="44">
        <v>0.26083188908145583</v>
      </c>
      <c r="I434" s="43">
        <v>0.30240856378233721</v>
      </c>
      <c r="J434" s="44">
        <v>0.27140169332079023</v>
      </c>
      <c r="K434" s="44">
        <v>0.23100679431747992</v>
      </c>
      <c r="L434" s="43">
        <v>0.27296315516346653</v>
      </c>
      <c r="M434" s="44">
        <v>0.21532091097308487</v>
      </c>
      <c r="N434" s="44">
        <v>0.25381679389312978</v>
      </c>
      <c r="O434" s="43">
        <v>0.32941176470588229</v>
      </c>
      <c r="P434" s="44">
        <v>0.33823529411764708</v>
      </c>
      <c r="Q434" s="44">
        <v>0.23834196891191708</v>
      </c>
      <c r="R434" s="44">
        <v>0.31114808652246256</v>
      </c>
      <c r="S434" s="44">
        <v>0.2537313432835821</v>
      </c>
      <c r="T434" s="44">
        <v>0.34177215189873417</v>
      </c>
      <c r="U434" s="44">
        <v>0.23055555555555557</v>
      </c>
      <c r="V434" s="44">
        <v>0.28406169665809766</v>
      </c>
      <c r="W434" s="44">
        <v>0.23708206686930089</v>
      </c>
      <c r="X434" s="44">
        <v>0.27520435967302453</v>
      </c>
      <c r="Y434" s="44">
        <v>0.21138211382113822</v>
      </c>
      <c r="Z434" s="44">
        <v>0.21911922663802363</v>
      </c>
      <c r="AA434" s="20"/>
    </row>
    <row r="435" spans="1:27">
      <c r="A435" s="30"/>
      <c r="B435" s="31" t="s">
        <v>80</v>
      </c>
      <c r="C435" s="43">
        <v>0.13926325247079965</v>
      </c>
      <c r="D435" s="44">
        <v>0.25071225071225073</v>
      </c>
      <c r="E435" s="44">
        <v>0.26354319180087848</v>
      </c>
      <c r="F435" s="44">
        <v>0.23048048048048048</v>
      </c>
      <c r="G435" s="43">
        <v>0.24696673189823876</v>
      </c>
      <c r="H435" s="44">
        <v>0.19714038128249567</v>
      </c>
      <c r="I435" s="43">
        <v>0.296164139161463</v>
      </c>
      <c r="J435" s="44">
        <v>0.23095014111006584</v>
      </c>
      <c r="K435" s="44">
        <v>0.16244595429277331</v>
      </c>
      <c r="L435" s="43">
        <v>0.22288531395952257</v>
      </c>
      <c r="M435" s="44">
        <v>0.27329192546583853</v>
      </c>
      <c r="N435" s="44">
        <v>0.17938931297709926</v>
      </c>
      <c r="O435" s="43">
        <v>0.18823529411764706</v>
      </c>
      <c r="P435" s="44">
        <v>0.23529411764705879</v>
      </c>
      <c r="Q435" s="44">
        <v>0.27461139896373055</v>
      </c>
      <c r="R435" s="44">
        <v>0.25124792013311148</v>
      </c>
      <c r="S435" s="44">
        <v>0.2388059701492537</v>
      </c>
      <c r="T435" s="44">
        <v>0.28164556962025317</v>
      </c>
      <c r="U435" s="44">
        <v>0.24861111111111112</v>
      </c>
      <c r="V435" s="44">
        <v>0.16838046272493576</v>
      </c>
      <c r="W435" s="44">
        <v>0.23100303951367782</v>
      </c>
      <c r="X435" s="44">
        <v>0.15258855585831063</v>
      </c>
      <c r="Y435" s="44">
        <v>0.29268292682926828</v>
      </c>
      <c r="Z435" s="44">
        <v>0.21804511278195488</v>
      </c>
      <c r="AA435" s="20"/>
    </row>
    <row r="436" spans="1:27">
      <c r="A436" s="30"/>
      <c r="B436" s="31" t="s">
        <v>74</v>
      </c>
      <c r="C436" s="43">
        <v>3.5938903863432172E-3</v>
      </c>
      <c r="D436" s="44">
        <v>6.6476733143399809E-3</v>
      </c>
      <c r="E436" s="44">
        <v>2.1961932650073207E-3</v>
      </c>
      <c r="F436" s="44">
        <v>1.2012012012012012E-2</v>
      </c>
      <c r="G436" s="43">
        <v>3.9138943248532287E-3</v>
      </c>
      <c r="H436" s="44">
        <v>8.6655112651646445E-3</v>
      </c>
      <c r="I436" s="43">
        <v>9.8126672613737739E-3</v>
      </c>
      <c r="J436" s="44">
        <v>2.3518344308560675E-3</v>
      </c>
      <c r="K436" s="44">
        <v>9.2649783817171094E-3</v>
      </c>
      <c r="L436" s="43">
        <v>6.7462376751427086E-3</v>
      </c>
      <c r="M436" s="44">
        <v>8.2815734989648039E-3</v>
      </c>
      <c r="N436" s="44"/>
      <c r="O436" s="43">
        <v>1.1764705882352941E-2</v>
      </c>
      <c r="P436" s="44"/>
      <c r="Q436" s="44">
        <v>5.1813471502590684E-3</v>
      </c>
      <c r="R436" s="44">
        <v>6.6555740432612306E-3</v>
      </c>
      <c r="S436" s="44">
        <v>4.9751243781094526E-3</v>
      </c>
      <c r="T436" s="44"/>
      <c r="U436" s="44">
        <v>9.7222222222222224E-3</v>
      </c>
      <c r="V436" s="44">
        <v>1.2853470437017994E-3</v>
      </c>
      <c r="W436" s="44">
        <v>3.0395136778115501E-3</v>
      </c>
      <c r="X436" s="44">
        <v>2.7247956403269754E-3</v>
      </c>
      <c r="Y436" s="44">
        <v>2.4390243902439025E-2</v>
      </c>
      <c r="Z436" s="44">
        <v>9.6670247046186895E-3</v>
      </c>
      <c r="AA436" s="20"/>
    </row>
    <row r="437" spans="1:27">
      <c r="A437" s="32" t="s">
        <v>16</v>
      </c>
      <c r="B437" s="32"/>
      <c r="C437" s="45">
        <v>1</v>
      </c>
      <c r="D437" s="46">
        <v>1</v>
      </c>
      <c r="E437" s="46">
        <v>1</v>
      </c>
      <c r="F437" s="46">
        <v>1</v>
      </c>
      <c r="G437" s="45">
        <v>1</v>
      </c>
      <c r="H437" s="46">
        <v>1</v>
      </c>
      <c r="I437" s="45">
        <v>1</v>
      </c>
      <c r="J437" s="46">
        <v>1</v>
      </c>
      <c r="K437" s="46">
        <v>1</v>
      </c>
      <c r="L437" s="45">
        <v>1</v>
      </c>
      <c r="M437" s="46">
        <v>1</v>
      </c>
      <c r="N437" s="46">
        <v>1</v>
      </c>
      <c r="O437" s="45">
        <v>1</v>
      </c>
      <c r="P437" s="46">
        <v>1</v>
      </c>
      <c r="Q437" s="46">
        <v>1</v>
      </c>
      <c r="R437" s="46">
        <v>1</v>
      </c>
      <c r="S437" s="46">
        <v>1</v>
      </c>
      <c r="T437" s="46">
        <v>1</v>
      </c>
      <c r="U437" s="46">
        <v>1</v>
      </c>
      <c r="V437" s="46">
        <v>1</v>
      </c>
      <c r="W437" s="46">
        <v>1</v>
      </c>
      <c r="X437" s="46">
        <v>1</v>
      </c>
      <c r="Y437" s="46">
        <v>1</v>
      </c>
      <c r="Z437" s="46">
        <v>1</v>
      </c>
      <c r="AA437" s="20"/>
    </row>
    <row r="438" spans="1:27">
      <c r="A438" s="20"/>
      <c r="B438" s="20"/>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20"/>
    </row>
    <row r="439" spans="1:27">
      <c r="A439" s="21" t="s">
        <v>270</v>
      </c>
      <c r="B439" s="21"/>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20"/>
    </row>
    <row r="440" spans="1:27">
      <c r="A440" s="22" t="s">
        <v>8</v>
      </c>
      <c r="B440" s="22"/>
      <c r="C440" s="37" t="s">
        <v>7</v>
      </c>
      <c r="D440" s="38"/>
      <c r="E440" s="38"/>
      <c r="F440" s="38"/>
      <c r="G440" s="37" t="s">
        <v>17</v>
      </c>
      <c r="H440" s="38"/>
      <c r="I440" s="37" t="s">
        <v>20</v>
      </c>
      <c r="J440" s="38"/>
      <c r="K440" s="38"/>
      <c r="L440" s="37" t="s">
        <v>24</v>
      </c>
      <c r="M440" s="38"/>
      <c r="N440" s="38"/>
      <c r="O440" s="37" t="s">
        <v>29</v>
      </c>
      <c r="P440" s="38"/>
      <c r="Q440" s="38"/>
      <c r="R440" s="38"/>
      <c r="S440" s="38"/>
      <c r="T440" s="38"/>
      <c r="U440" s="38"/>
      <c r="V440" s="38"/>
      <c r="W440" s="38"/>
      <c r="X440" s="38"/>
      <c r="Y440" s="38"/>
      <c r="Z440" s="38"/>
      <c r="AA440" s="20"/>
    </row>
    <row r="441" spans="1:27">
      <c r="A441" s="25"/>
      <c r="B441" s="25"/>
      <c r="C441" s="39" t="s">
        <v>12</v>
      </c>
      <c r="D441" s="40" t="s">
        <v>13</v>
      </c>
      <c r="E441" s="40" t="s">
        <v>14</v>
      </c>
      <c r="F441" s="40" t="s">
        <v>15</v>
      </c>
      <c r="G441" s="39" t="s">
        <v>18</v>
      </c>
      <c r="H441" s="40" t="s">
        <v>19</v>
      </c>
      <c r="I441" s="39" t="s">
        <v>21</v>
      </c>
      <c r="J441" s="40" t="s">
        <v>22</v>
      </c>
      <c r="K441" s="40" t="s">
        <v>23</v>
      </c>
      <c r="L441" s="39" t="s">
        <v>25</v>
      </c>
      <c r="M441" s="40" t="s">
        <v>27</v>
      </c>
      <c r="N441" s="40" t="s">
        <v>28</v>
      </c>
      <c r="O441" s="39" t="s">
        <v>30</v>
      </c>
      <c r="P441" s="40" t="s">
        <v>31</v>
      </c>
      <c r="Q441" s="40" t="s">
        <v>32</v>
      </c>
      <c r="R441" s="40" t="s">
        <v>33</v>
      </c>
      <c r="S441" s="40" t="s">
        <v>34</v>
      </c>
      <c r="T441" s="40" t="s">
        <v>35</v>
      </c>
      <c r="U441" s="40" t="s">
        <v>36</v>
      </c>
      <c r="V441" s="40" t="s">
        <v>37</v>
      </c>
      <c r="W441" s="40" t="s">
        <v>38</v>
      </c>
      <c r="X441" s="40" t="s">
        <v>39</v>
      </c>
      <c r="Y441" s="40" t="s">
        <v>40</v>
      </c>
      <c r="Z441" s="40" t="s">
        <v>41</v>
      </c>
      <c r="AA441" s="20"/>
    </row>
    <row r="442" spans="1:27">
      <c r="A442" s="28" t="s">
        <v>210</v>
      </c>
      <c r="B442" s="29" t="s">
        <v>76</v>
      </c>
      <c r="C442" s="41">
        <v>0.10801080108010801</v>
      </c>
      <c r="D442" s="42">
        <v>0.18311195445920306</v>
      </c>
      <c r="E442" s="42">
        <v>0.19033674963396779</v>
      </c>
      <c r="F442" s="42">
        <v>0.1522230595327807</v>
      </c>
      <c r="G442" s="41">
        <v>0.17110415035238841</v>
      </c>
      <c r="H442" s="42">
        <v>0.14676508901432914</v>
      </c>
      <c r="I442" s="41">
        <v>0.18979409131602507</v>
      </c>
      <c r="J442" s="42">
        <v>0.1596045197740113</v>
      </c>
      <c r="K442" s="42">
        <v>0.13906056860321384</v>
      </c>
      <c r="L442" s="41">
        <v>0.15900233826968044</v>
      </c>
      <c r="M442" s="42">
        <v>0.20412371134020618</v>
      </c>
      <c r="N442" s="42">
        <v>0.12357414448669202</v>
      </c>
      <c r="O442" s="41">
        <v>0.125</v>
      </c>
      <c r="P442" s="42">
        <v>0.17037037037037039</v>
      </c>
      <c r="Q442" s="42">
        <v>0.16580310880829019</v>
      </c>
      <c r="R442" s="42">
        <v>0.18076285240464349</v>
      </c>
      <c r="S442" s="42">
        <v>0.19</v>
      </c>
      <c r="T442" s="42">
        <v>0.17834394904458598</v>
      </c>
      <c r="U442" s="42">
        <v>0.17107093184979139</v>
      </c>
      <c r="V442" s="42">
        <v>0.11840411840411841</v>
      </c>
      <c r="W442" s="42">
        <v>0.15853658536585366</v>
      </c>
      <c r="X442" s="42">
        <v>9.8360655737704916E-2</v>
      </c>
      <c r="Y442" s="42">
        <v>0.22764227642276422</v>
      </c>
      <c r="Z442" s="42">
        <v>0.17722878625134264</v>
      </c>
      <c r="AA442" s="20"/>
    </row>
    <row r="443" spans="1:27">
      <c r="A443" s="30"/>
      <c r="B443" s="31" t="s">
        <v>77</v>
      </c>
      <c r="C443" s="43">
        <v>0.29162916291629165</v>
      </c>
      <c r="D443" s="44">
        <v>0.31499051233396586</v>
      </c>
      <c r="E443" s="44">
        <v>0.30893118594436308</v>
      </c>
      <c r="F443" s="44">
        <v>0.28862094951017331</v>
      </c>
      <c r="G443" s="43">
        <v>0.3054032889584965</v>
      </c>
      <c r="H443" s="44">
        <v>0.29526704298740775</v>
      </c>
      <c r="I443" s="43">
        <v>0.32945389435989259</v>
      </c>
      <c r="J443" s="44">
        <v>0.3248587570621469</v>
      </c>
      <c r="K443" s="44">
        <v>0.24907292954264523</v>
      </c>
      <c r="L443" s="43">
        <v>0.30865159781761498</v>
      </c>
      <c r="M443" s="44">
        <v>0.26804123711340205</v>
      </c>
      <c r="N443" s="44">
        <v>0.27186311787072243</v>
      </c>
      <c r="O443" s="43">
        <v>0.36904761904761907</v>
      </c>
      <c r="P443" s="44">
        <v>0.33333333333333326</v>
      </c>
      <c r="Q443" s="44">
        <v>0.26424870466321243</v>
      </c>
      <c r="R443" s="44">
        <v>0.33333333333333326</v>
      </c>
      <c r="S443" s="44">
        <v>0.31</v>
      </c>
      <c r="T443" s="44">
        <v>0.38853503184713373</v>
      </c>
      <c r="U443" s="44">
        <v>0.31293463143254518</v>
      </c>
      <c r="V443" s="44">
        <v>0.30501930501930502</v>
      </c>
      <c r="W443" s="44">
        <v>0.32621951219512196</v>
      </c>
      <c r="X443" s="44">
        <v>0.25136612021857924</v>
      </c>
      <c r="Y443" s="44">
        <v>0.29268292682926828</v>
      </c>
      <c r="Z443" s="44">
        <v>0.23737916219119229</v>
      </c>
      <c r="AA443" s="20"/>
    </row>
    <row r="444" spans="1:27">
      <c r="A444" s="30"/>
      <c r="B444" s="31" t="s">
        <v>78</v>
      </c>
      <c r="C444" s="43">
        <v>0.32313231323132313</v>
      </c>
      <c r="D444" s="44">
        <v>0.27514231499051234</v>
      </c>
      <c r="E444" s="44">
        <v>0.31625183016105418</v>
      </c>
      <c r="F444" s="44">
        <v>0.37678975131876413</v>
      </c>
      <c r="G444" s="43">
        <v>0.31127642913077525</v>
      </c>
      <c r="H444" s="44">
        <v>0.34129396439426835</v>
      </c>
      <c r="I444" s="43">
        <v>0.36526410026857653</v>
      </c>
      <c r="J444" s="44">
        <v>0.32062146892655369</v>
      </c>
      <c r="K444" s="44">
        <v>0.30407911001236093</v>
      </c>
      <c r="L444" s="43">
        <v>0.33047544816835539</v>
      </c>
      <c r="M444" s="44">
        <v>0.33402061855670095</v>
      </c>
      <c r="N444" s="44">
        <v>0.27946768060836502</v>
      </c>
      <c r="O444" s="43">
        <v>0.25</v>
      </c>
      <c r="P444" s="44">
        <v>0.34814814814814815</v>
      </c>
      <c r="Q444" s="44">
        <v>0.32124352331606221</v>
      </c>
      <c r="R444" s="44">
        <v>0.30182421227197348</v>
      </c>
      <c r="S444" s="44">
        <v>0.28999999999999998</v>
      </c>
      <c r="T444" s="44">
        <v>0.30891719745222929</v>
      </c>
      <c r="U444" s="44">
        <v>0.31710709318497915</v>
      </c>
      <c r="V444" s="44">
        <v>0.35135135135135137</v>
      </c>
      <c r="W444" s="44">
        <v>0.33841463414634149</v>
      </c>
      <c r="X444" s="44">
        <v>0.38251366120218577</v>
      </c>
      <c r="Y444" s="44">
        <v>0.27642276422764228</v>
      </c>
      <c r="Z444" s="44">
        <v>0.32975295381310427</v>
      </c>
      <c r="AA444" s="20"/>
    </row>
    <row r="445" spans="1:27">
      <c r="A445" s="30"/>
      <c r="B445" s="31" t="s">
        <v>79</v>
      </c>
      <c r="C445" s="43">
        <v>0.26102610261026105</v>
      </c>
      <c r="D445" s="44">
        <v>0.19449715370018975</v>
      </c>
      <c r="E445" s="44">
        <v>0.1595900439238653</v>
      </c>
      <c r="F445" s="44">
        <v>0.14167294649585532</v>
      </c>
      <c r="G445" s="43">
        <v>0.18285043069694595</v>
      </c>
      <c r="H445" s="44">
        <v>0.18888406426400348</v>
      </c>
      <c r="I445" s="43">
        <v>7.8782452999104746E-2</v>
      </c>
      <c r="J445" s="44">
        <v>0.17325800376647835</v>
      </c>
      <c r="K445" s="44">
        <v>0.27564894932014833</v>
      </c>
      <c r="L445" s="43">
        <v>0.17147310989867498</v>
      </c>
      <c r="M445" s="44">
        <v>0.17938144329896907</v>
      </c>
      <c r="N445" s="44">
        <v>0.29467680608365021</v>
      </c>
      <c r="O445" s="43">
        <v>0.23214285714285715</v>
      </c>
      <c r="P445" s="44">
        <v>0.13333333333333333</v>
      </c>
      <c r="Q445" s="44">
        <v>0.21761658031088082</v>
      </c>
      <c r="R445" s="44">
        <v>0.15091210613598674</v>
      </c>
      <c r="S445" s="44">
        <v>0.19500000000000001</v>
      </c>
      <c r="T445" s="44">
        <v>8.2802547770700632E-2</v>
      </c>
      <c r="U445" s="44">
        <v>0.17941585535465926</v>
      </c>
      <c r="V445" s="44">
        <v>0.19176319176319176</v>
      </c>
      <c r="W445" s="44">
        <v>0.14329268292682926</v>
      </c>
      <c r="X445" s="44">
        <v>0.24590163934426229</v>
      </c>
      <c r="Y445" s="44">
        <v>0.13821138211382114</v>
      </c>
      <c r="Z445" s="44">
        <v>0.22986036519871106</v>
      </c>
      <c r="AA445" s="20"/>
    </row>
    <row r="446" spans="1:27">
      <c r="A446" s="30"/>
      <c r="B446" s="31" t="s">
        <v>80</v>
      </c>
      <c r="C446" s="43">
        <v>5.4005400540054005E-3</v>
      </c>
      <c r="D446" s="44">
        <v>2.5616698292220113E-2</v>
      </c>
      <c r="E446" s="44">
        <v>1.4641288433382138E-2</v>
      </c>
      <c r="F446" s="44">
        <v>1.0550113036925395E-2</v>
      </c>
      <c r="G446" s="43">
        <v>1.331245105716523E-2</v>
      </c>
      <c r="H446" s="44">
        <v>1.3894919669995658E-2</v>
      </c>
      <c r="I446" s="43">
        <v>1.9695613249776187E-2</v>
      </c>
      <c r="J446" s="44">
        <v>7.5329566854990581E-3</v>
      </c>
      <c r="K446" s="44">
        <v>1.7923362175525339E-2</v>
      </c>
      <c r="L446" s="43">
        <v>1.4289425824889582E-2</v>
      </c>
      <c r="M446" s="44">
        <v>4.1237113402061857E-3</v>
      </c>
      <c r="N446" s="44">
        <v>1.9011406844106463E-2</v>
      </c>
      <c r="O446" s="43">
        <v>5.9523809523809521E-3</v>
      </c>
      <c r="P446" s="44">
        <v>1.4814814814814815E-2</v>
      </c>
      <c r="Q446" s="44">
        <v>1.0362694300518137E-2</v>
      </c>
      <c r="R446" s="44">
        <v>9.9502487562189053E-3</v>
      </c>
      <c r="S446" s="44">
        <v>0.01</v>
      </c>
      <c r="T446" s="44">
        <v>1.9108280254777069E-2</v>
      </c>
      <c r="U446" s="44">
        <v>9.7357440890125171E-3</v>
      </c>
      <c r="V446" s="44">
        <v>2.0592020592020591E-2</v>
      </c>
      <c r="W446" s="44">
        <v>2.1341463414634148E-2</v>
      </c>
      <c r="X446" s="44">
        <v>1.0928961748633882E-2</v>
      </c>
      <c r="Y446" s="44">
        <v>8.130081300813009E-3</v>
      </c>
      <c r="Z446" s="44">
        <v>1.288936627282492E-2</v>
      </c>
      <c r="AA446" s="20"/>
    </row>
    <row r="447" spans="1:27">
      <c r="A447" s="30"/>
      <c r="B447" s="31" t="s">
        <v>74</v>
      </c>
      <c r="C447" s="43">
        <v>1.0801080108010801E-2</v>
      </c>
      <c r="D447" s="44">
        <v>6.6413662239089184E-3</v>
      </c>
      <c r="E447" s="44">
        <v>1.0248901903367495E-2</v>
      </c>
      <c r="F447" s="44">
        <v>3.0143180105501131E-2</v>
      </c>
      <c r="G447" s="43">
        <v>1.6053249804228661E-2</v>
      </c>
      <c r="H447" s="44">
        <v>1.3894919669995658E-2</v>
      </c>
      <c r="I447" s="43">
        <v>1.7009847806624886E-2</v>
      </c>
      <c r="J447" s="44">
        <v>1.4124293785310736E-2</v>
      </c>
      <c r="K447" s="44">
        <v>1.4215080346106307E-2</v>
      </c>
      <c r="L447" s="43">
        <v>1.6108080020784621E-2</v>
      </c>
      <c r="M447" s="44">
        <v>1.0309278350515462E-2</v>
      </c>
      <c r="N447" s="44">
        <v>1.1406844106463879E-2</v>
      </c>
      <c r="O447" s="43">
        <v>1.7857142857142856E-2</v>
      </c>
      <c r="P447" s="44"/>
      <c r="Q447" s="44">
        <v>2.0725388601036274E-2</v>
      </c>
      <c r="R447" s="44">
        <v>2.3217247097844108E-2</v>
      </c>
      <c r="S447" s="44">
        <v>5.0000000000000001E-3</v>
      </c>
      <c r="T447" s="44">
        <v>2.2292993630573247E-2</v>
      </c>
      <c r="U447" s="44">
        <v>9.7357440890125171E-3</v>
      </c>
      <c r="V447" s="44">
        <v>1.2870012870012871E-2</v>
      </c>
      <c r="W447" s="44">
        <v>1.2195121951219513E-2</v>
      </c>
      <c r="X447" s="44">
        <v>1.0928961748633882E-2</v>
      </c>
      <c r="Y447" s="44">
        <v>5.6910569105691054E-2</v>
      </c>
      <c r="Z447" s="44">
        <v>1.288936627282492E-2</v>
      </c>
      <c r="AA447" s="20"/>
    </row>
    <row r="448" spans="1:27">
      <c r="A448" s="32" t="s">
        <v>16</v>
      </c>
      <c r="B448" s="32"/>
      <c r="C448" s="45">
        <v>1</v>
      </c>
      <c r="D448" s="46">
        <v>1</v>
      </c>
      <c r="E448" s="46">
        <v>1</v>
      </c>
      <c r="F448" s="46">
        <v>1</v>
      </c>
      <c r="G448" s="45">
        <v>1</v>
      </c>
      <c r="H448" s="46">
        <v>1</v>
      </c>
      <c r="I448" s="45">
        <v>1</v>
      </c>
      <c r="J448" s="46">
        <v>1</v>
      </c>
      <c r="K448" s="46">
        <v>1</v>
      </c>
      <c r="L448" s="45">
        <v>1</v>
      </c>
      <c r="M448" s="46">
        <v>1</v>
      </c>
      <c r="N448" s="46">
        <v>1</v>
      </c>
      <c r="O448" s="45">
        <v>1</v>
      </c>
      <c r="P448" s="46">
        <v>1</v>
      </c>
      <c r="Q448" s="46">
        <v>1</v>
      </c>
      <c r="R448" s="46">
        <v>1</v>
      </c>
      <c r="S448" s="46">
        <v>1</v>
      </c>
      <c r="T448" s="46">
        <v>1</v>
      </c>
      <c r="U448" s="46">
        <v>1</v>
      </c>
      <c r="V448" s="46">
        <v>1</v>
      </c>
      <c r="W448" s="46">
        <v>1</v>
      </c>
      <c r="X448" s="46">
        <v>1</v>
      </c>
      <c r="Y448" s="46">
        <v>1</v>
      </c>
      <c r="Z448" s="46">
        <v>1</v>
      </c>
      <c r="AA448" s="20"/>
    </row>
    <row r="449" spans="1:27">
      <c r="A449" s="20"/>
      <c r="B449" s="20"/>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20"/>
    </row>
    <row r="450" spans="1:27">
      <c r="A450" s="21" t="s">
        <v>271</v>
      </c>
      <c r="B450" s="21"/>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20"/>
    </row>
    <row r="451" spans="1:27">
      <c r="A451" s="22" t="s">
        <v>8</v>
      </c>
      <c r="B451" s="22"/>
      <c r="C451" s="37" t="s">
        <v>7</v>
      </c>
      <c r="D451" s="38"/>
      <c r="E451" s="38"/>
      <c r="F451" s="38"/>
      <c r="G451" s="37" t="s">
        <v>17</v>
      </c>
      <c r="H451" s="38"/>
      <c r="I451" s="37" t="s">
        <v>20</v>
      </c>
      <c r="J451" s="38"/>
      <c r="K451" s="38"/>
      <c r="L451" s="37" t="s">
        <v>24</v>
      </c>
      <c r="M451" s="38"/>
      <c r="N451" s="38"/>
      <c r="O451" s="37" t="s">
        <v>29</v>
      </c>
      <c r="P451" s="38"/>
      <c r="Q451" s="38"/>
      <c r="R451" s="38"/>
      <c r="S451" s="38"/>
      <c r="T451" s="38"/>
      <c r="U451" s="38"/>
      <c r="V451" s="38"/>
      <c r="W451" s="38"/>
      <c r="X451" s="38"/>
      <c r="Y451" s="38"/>
      <c r="Z451" s="38"/>
      <c r="AA451" s="20"/>
    </row>
    <row r="452" spans="1:27">
      <c r="A452" s="25"/>
      <c r="B452" s="25"/>
      <c r="C452" s="39" t="s">
        <v>12</v>
      </c>
      <c r="D452" s="40" t="s">
        <v>13</v>
      </c>
      <c r="E452" s="40" t="s">
        <v>14</v>
      </c>
      <c r="F452" s="40" t="s">
        <v>15</v>
      </c>
      <c r="G452" s="39" t="s">
        <v>18</v>
      </c>
      <c r="H452" s="40" t="s">
        <v>19</v>
      </c>
      <c r="I452" s="39" t="s">
        <v>21</v>
      </c>
      <c r="J452" s="40" t="s">
        <v>22</v>
      </c>
      <c r="K452" s="40" t="s">
        <v>23</v>
      </c>
      <c r="L452" s="39" t="s">
        <v>25</v>
      </c>
      <c r="M452" s="40" t="s">
        <v>27</v>
      </c>
      <c r="N452" s="40" t="s">
        <v>28</v>
      </c>
      <c r="O452" s="39" t="s">
        <v>30</v>
      </c>
      <c r="P452" s="40" t="s">
        <v>31</v>
      </c>
      <c r="Q452" s="40" t="s">
        <v>32</v>
      </c>
      <c r="R452" s="40" t="s">
        <v>33</v>
      </c>
      <c r="S452" s="40" t="s">
        <v>34</v>
      </c>
      <c r="T452" s="40" t="s">
        <v>35</v>
      </c>
      <c r="U452" s="40" t="s">
        <v>36</v>
      </c>
      <c r="V452" s="40" t="s">
        <v>37</v>
      </c>
      <c r="W452" s="40" t="s">
        <v>38</v>
      </c>
      <c r="X452" s="40" t="s">
        <v>39</v>
      </c>
      <c r="Y452" s="40" t="s">
        <v>40</v>
      </c>
      <c r="Z452" s="40" t="s">
        <v>41</v>
      </c>
      <c r="AA452" s="20"/>
    </row>
    <row r="453" spans="1:27">
      <c r="A453" s="28" t="s">
        <v>211</v>
      </c>
      <c r="B453" s="29" t="s">
        <v>76</v>
      </c>
      <c r="C453" s="41">
        <v>8.4380610412926396E-2</v>
      </c>
      <c r="D453" s="42">
        <v>5.7929724596391265E-2</v>
      </c>
      <c r="E453" s="42">
        <v>3.8827838827838829E-2</v>
      </c>
      <c r="F453" s="42">
        <v>2.6256564141035259E-2</v>
      </c>
      <c r="G453" s="41">
        <v>5.3228962818003912E-2</v>
      </c>
      <c r="H453" s="42">
        <v>4.5927209705372618E-2</v>
      </c>
      <c r="I453" s="41">
        <v>2.8622540250447227E-2</v>
      </c>
      <c r="J453" s="42">
        <v>4.1392285983066796E-2</v>
      </c>
      <c r="K453" s="42">
        <v>7.4783683559950562E-2</v>
      </c>
      <c r="L453" s="41">
        <v>4.6704722366372603E-2</v>
      </c>
      <c r="M453" s="42">
        <v>2.4844720496894408E-2</v>
      </c>
      <c r="N453" s="42">
        <v>9.3333333333333338E-2</v>
      </c>
      <c r="O453" s="41">
        <v>1.7647058823529412E-2</v>
      </c>
      <c r="P453" s="42">
        <v>2.2388059701492536E-2</v>
      </c>
      <c r="Q453" s="42">
        <v>3.1088082901554404E-2</v>
      </c>
      <c r="R453" s="42">
        <v>4.3189368770764111E-2</v>
      </c>
      <c r="S453" s="42">
        <v>0.08</v>
      </c>
      <c r="T453" s="42">
        <v>1.5822784810126583E-2</v>
      </c>
      <c r="U453" s="42">
        <v>5.2851182197496523E-2</v>
      </c>
      <c r="V453" s="42">
        <v>6.6752246469833118E-2</v>
      </c>
      <c r="W453" s="42">
        <v>4.2682926829268296E-2</v>
      </c>
      <c r="X453" s="42">
        <v>6.5395095367847406E-2</v>
      </c>
      <c r="Y453" s="42">
        <v>4.878048780487805E-2</v>
      </c>
      <c r="Z453" s="42">
        <v>5.257510729613734E-2</v>
      </c>
      <c r="AA453" s="20"/>
    </row>
    <row r="454" spans="1:27">
      <c r="A454" s="30"/>
      <c r="B454" s="31" t="s">
        <v>77</v>
      </c>
      <c r="C454" s="43">
        <v>0.30430879712746856</v>
      </c>
      <c r="D454" s="44">
        <v>0.23456790123456789</v>
      </c>
      <c r="E454" s="44">
        <v>0.19633699633699636</v>
      </c>
      <c r="F454" s="44">
        <v>0.14928732183045762</v>
      </c>
      <c r="G454" s="43">
        <v>0.1980430528375734</v>
      </c>
      <c r="H454" s="44">
        <v>0.23743500866551126</v>
      </c>
      <c r="I454" s="43">
        <v>0.14937388193202147</v>
      </c>
      <c r="J454" s="44">
        <v>0.21072436500470368</v>
      </c>
      <c r="K454" s="44">
        <v>0.27132262051915945</v>
      </c>
      <c r="L454" s="43">
        <v>0.21069019200830305</v>
      </c>
      <c r="M454" s="44">
        <v>0.2318840579710145</v>
      </c>
      <c r="N454" s="44">
        <v>0.24761904761904763</v>
      </c>
      <c r="O454" s="43">
        <v>0.18235294117647058</v>
      </c>
      <c r="P454" s="44">
        <v>0.24626865671641793</v>
      </c>
      <c r="Q454" s="44">
        <v>0.18652849740932642</v>
      </c>
      <c r="R454" s="44">
        <v>0.20265780730897009</v>
      </c>
      <c r="S454" s="44">
        <v>0.23</v>
      </c>
      <c r="T454" s="44">
        <v>0.18037974683544303</v>
      </c>
      <c r="U454" s="44">
        <v>0.19054242002781641</v>
      </c>
      <c r="V454" s="44">
        <v>0.24518613607188702</v>
      </c>
      <c r="W454" s="44">
        <v>0.1798780487804878</v>
      </c>
      <c r="X454" s="44">
        <v>0.30790190735694822</v>
      </c>
      <c r="Y454" s="44">
        <v>0.24390243902439024</v>
      </c>
      <c r="Z454" s="44">
        <v>0.21244635193133046</v>
      </c>
      <c r="AA454" s="20"/>
    </row>
    <row r="455" spans="1:27">
      <c r="A455" s="30"/>
      <c r="B455" s="31" t="s">
        <v>78</v>
      </c>
      <c r="C455" s="43">
        <v>0.2118491921005386</v>
      </c>
      <c r="D455" s="44">
        <v>0.21557454890788225</v>
      </c>
      <c r="E455" s="44">
        <v>0.2725274725274725</v>
      </c>
      <c r="F455" s="44">
        <v>0.26481620405101275</v>
      </c>
      <c r="G455" s="43">
        <v>0.22896281800391388</v>
      </c>
      <c r="H455" s="44">
        <v>0.26083188908145583</v>
      </c>
      <c r="I455" s="43">
        <v>0.27191413237924866</v>
      </c>
      <c r="J455" s="44">
        <v>0.25211665098777047</v>
      </c>
      <c r="K455" s="44">
        <v>0.21446229913473425</v>
      </c>
      <c r="L455" s="43">
        <v>0.25090814737934614</v>
      </c>
      <c r="M455" s="44">
        <v>0.25672877846790892</v>
      </c>
      <c r="N455" s="44">
        <v>0.18476190476190479</v>
      </c>
      <c r="O455" s="43">
        <v>0.35882352941176471</v>
      </c>
      <c r="P455" s="44">
        <v>0.2388059701492537</v>
      </c>
      <c r="Q455" s="44">
        <v>0.26943005181347152</v>
      </c>
      <c r="R455" s="44">
        <v>0.25913621262458469</v>
      </c>
      <c r="S455" s="44">
        <v>0.28999999999999998</v>
      </c>
      <c r="T455" s="44">
        <v>0.25949367088607594</v>
      </c>
      <c r="U455" s="44">
        <v>0.24617524339360222</v>
      </c>
      <c r="V455" s="44">
        <v>0.22721437740693198</v>
      </c>
      <c r="W455" s="44">
        <v>0.24390243902439024</v>
      </c>
      <c r="X455" s="44">
        <v>0.20163487738419619</v>
      </c>
      <c r="Y455" s="44">
        <v>0.26016260162601629</v>
      </c>
      <c r="Z455" s="44">
        <v>0.22103004291845493</v>
      </c>
      <c r="AA455" s="20"/>
    </row>
    <row r="456" spans="1:27">
      <c r="A456" s="30"/>
      <c r="B456" s="31" t="s">
        <v>79</v>
      </c>
      <c r="C456" s="43">
        <v>0.24775583482944344</v>
      </c>
      <c r="D456" s="44">
        <v>0.28490028490028491</v>
      </c>
      <c r="E456" s="44">
        <v>0.27765567765567767</v>
      </c>
      <c r="F456" s="44">
        <v>0.32558139534883723</v>
      </c>
      <c r="G456" s="43">
        <v>0.29549902152641877</v>
      </c>
      <c r="H456" s="44">
        <v>0.27426343154246102</v>
      </c>
      <c r="I456" s="43">
        <v>0.29159212880143115</v>
      </c>
      <c r="J456" s="44">
        <v>0.30103480714957664</v>
      </c>
      <c r="K456" s="44">
        <v>0.26081582200247216</v>
      </c>
      <c r="L456" s="43">
        <v>0.28827192527244422</v>
      </c>
      <c r="M456" s="44">
        <v>0.27329192546583853</v>
      </c>
      <c r="N456" s="44">
        <v>0.27619047619047621</v>
      </c>
      <c r="O456" s="43">
        <v>0.28823529411764703</v>
      </c>
      <c r="P456" s="44">
        <v>0.26865671641791045</v>
      </c>
      <c r="Q456" s="44">
        <v>0.28497409326424872</v>
      </c>
      <c r="R456" s="44">
        <v>0.2707641196013289</v>
      </c>
      <c r="S456" s="44">
        <v>0.215</v>
      </c>
      <c r="T456" s="44">
        <v>0.30063291139240506</v>
      </c>
      <c r="U456" s="44">
        <v>0.29346314325452016</v>
      </c>
      <c r="V456" s="44">
        <v>0.27342747111681642</v>
      </c>
      <c r="W456" s="44">
        <v>0.3201219512195122</v>
      </c>
      <c r="X456" s="44">
        <v>0.29155313351498635</v>
      </c>
      <c r="Y456" s="44">
        <v>0.26016260162601629</v>
      </c>
      <c r="Z456" s="44">
        <v>0.30042918454935624</v>
      </c>
      <c r="AA456" s="20"/>
    </row>
    <row r="457" spans="1:27">
      <c r="A457" s="30"/>
      <c r="B457" s="31" t="s">
        <v>80</v>
      </c>
      <c r="C457" s="43">
        <v>0.14542190305206462</v>
      </c>
      <c r="D457" s="44">
        <v>0.19753086419753085</v>
      </c>
      <c r="E457" s="44">
        <v>0.19926739926739928</v>
      </c>
      <c r="F457" s="44">
        <v>0.2010502625656414</v>
      </c>
      <c r="G457" s="43">
        <v>0.21095890410958906</v>
      </c>
      <c r="H457" s="44">
        <v>0.16074523396880416</v>
      </c>
      <c r="I457" s="43">
        <v>0.23703041144901613</v>
      </c>
      <c r="J457" s="44">
        <v>0.18344308560677328</v>
      </c>
      <c r="K457" s="44">
        <v>0.15760197775030901</v>
      </c>
      <c r="L457" s="43">
        <v>0.18733783082511674</v>
      </c>
      <c r="M457" s="44">
        <v>0.20082815734989648</v>
      </c>
      <c r="N457" s="44">
        <v>0.17333333333333337</v>
      </c>
      <c r="O457" s="43">
        <v>0.14705882352941177</v>
      </c>
      <c r="P457" s="44">
        <v>0.20149253731343283</v>
      </c>
      <c r="Q457" s="44">
        <v>0.19170984455958545</v>
      </c>
      <c r="R457" s="44">
        <v>0.21262458471760798</v>
      </c>
      <c r="S457" s="44">
        <v>0.16500000000000001</v>
      </c>
      <c r="T457" s="44">
        <v>0.22151898734177211</v>
      </c>
      <c r="U457" s="44">
        <v>0.19888734353268428</v>
      </c>
      <c r="V457" s="44">
        <v>0.1668806161745828</v>
      </c>
      <c r="W457" s="44">
        <v>0.20426829268292682</v>
      </c>
      <c r="X457" s="44">
        <v>0.12806539509536785</v>
      </c>
      <c r="Y457" s="44">
        <v>0.17073170731707318</v>
      </c>
      <c r="Z457" s="44">
        <v>0.194206008583691</v>
      </c>
      <c r="AA457" s="20"/>
    </row>
    <row r="458" spans="1:27">
      <c r="A458" s="30"/>
      <c r="B458" s="31" t="s">
        <v>74</v>
      </c>
      <c r="C458" s="43">
        <v>6.2836624775583485E-3</v>
      </c>
      <c r="D458" s="44">
        <v>9.4966761633428296E-3</v>
      </c>
      <c r="E458" s="44">
        <v>1.5384615384615385E-2</v>
      </c>
      <c r="F458" s="44">
        <v>3.3008252063015754E-2</v>
      </c>
      <c r="G458" s="43">
        <v>1.3307240704500978E-2</v>
      </c>
      <c r="H458" s="44">
        <v>2.0797227036395149E-2</v>
      </c>
      <c r="I458" s="43">
        <v>2.1466905187835419E-2</v>
      </c>
      <c r="J458" s="44">
        <v>1.1288805268109126E-2</v>
      </c>
      <c r="K458" s="44">
        <v>2.1013597033374534E-2</v>
      </c>
      <c r="L458" s="43">
        <v>1.6087182148417228E-2</v>
      </c>
      <c r="M458" s="44">
        <v>1.2422360248447204E-2</v>
      </c>
      <c r="N458" s="44">
        <v>2.4761904761904763E-2</v>
      </c>
      <c r="O458" s="43">
        <v>5.8823529411764705E-3</v>
      </c>
      <c r="P458" s="44">
        <v>2.2388059701492536E-2</v>
      </c>
      <c r="Q458" s="44">
        <v>3.6269430051813469E-2</v>
      </c>
      <c r="R458" s="44">
        <v>1.1627906976744186E-2</v>
      </c>
      <c r="S458" s="44">
        <v>0.02</v>
      </c>
      <c r="T458" s="44">
        <v>2.2151898734177212E-2</v>
      </c>
      <c r="U458" s="44">
        <v>1.8080667593880391E-2</v>
      </c>
      <c r="V458" s="44">
        <v>2.0539152759948651E-2</v>
      </c>
      <c r="W458" s="44">
        <v>9.1463414634146336E-3</v>
      </c>
      <c r="X458" s="44">
        <v>5.4495912806539508E-3</v>
      </c>
      <c r="Y458" s="44">
        <v>1.6260162601626018E-2</v>
      </c>
      <c r="Z458" s="44">
        <v>1.9313304721030045E-2</v>
      </c>
      <c r="AA458" s="20"/>
    </row>
    <row r="459" spans="1:27">
      <c r="A459" s="32" t="s">
        <v>16</v>
      </c>
      <c r="B459" s="32"/>
      <c r="C459" s="45">
        <v>1</v>
      </c>
      <c r="D459" s="46">
        <v>1</v>
      </c>
      <c r="E459" s="46">
        <v>1</v>
      </c>
      <c r="F459" s="46">
        <v>1</v>
      </c>
      <c r="G459" s="45">
        <v>1</v>
      </c>
      <c r="H459" s="46">
        <v>1</v>
      </c>
      <c r="I459" s="45">
        <v>1</v>
      </c>
      <c r="J459" s="46">
        <v>1</v>
      </c>
      <c r="K459" s="46">
        <v>1</v>
      </c>
      <c r="L459" s="45">
        <v>1</v>
      </c>
      <c r="M459" s="46">
        <v>1</v>
      </c>
      <c r="N459" s="46">
        <v>1</v>
      </c>
      <c r="O459" s="45">
        <v>1</v>
      </c>
      <c r="P459" s="46">
        <v>1</v>
      </c>
      <c r="Q459" s="46">
        <v>1</v>
      </c>
      <c r="R459" s="46">
        <v>1</v>
      </c>
      <c r="S459" s="46">
        <v>1</v>
      </c>
      <c r="T459" s="46">
        <v>1</v>
      </c>
      <c r="U459" s="46">
        <v>1</v>
      </c>
      <c r="V459" s="46">
        <v>1</v>
      </c>
      <c r="W459" s="46">
        <v>1</v>
      </c>
      <c r="X459" s="46">
        <v>1</v>
      </c>
      <c r="Y459" s="46">
        <v>1</v>
      </c>
      <c r="Z459" s="46">
        <v>1</v>
      </c>
      <c r="AA459" s="20"/>
    </row>
    <row r="460" spans="1:27">
      <c r="A460" s="20"/>
      <c r="B460" s="20"/>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20"/>
    </row>
    <row r="461" spans="1:27">
      <c r="A461" s="21" t="s">
        <v>272</v>
      </c>
      <c r="B461" s="21"/>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20"/>
    </row>
    <row r="462" spans="1:27">
      <c r="A462" s="22" t="s">
        <v>8</v>
      </c>
      <c r="B462" s="22"/>
      <c r="C462" s="37" t="s">
        <v>7</v>
      </c>
      <c r="D462" s="38"/>
      <c r="E462" s="38"/>
      <c r="F462" s="38"/>
      <c r="G462" s="37" t="s">
        <v>17</v>
      </c>
      <c r="H462" s="38"/>
      <c r="I462" s="37" t="s">
        <v>20</v>
      </c>
      <c r="J462" s="38"/>
      <c r="K462" s="38"/>
      <c r="L462" s="37" t="s">
        <v>24</v>
      </c>
      <c r="M462" s="38"/>
      <c r="N462" s="38"/>
      <c r="O462" s="37" t="s">
        <v>29</v>
      </c>
      <c r="P462" s="38"/>
      <c r="Q462" s="38"/>
      <c r="R462" s="38"/>
      <c r="S462" s="38"/>
      <c r="T462" s="38"/>
      <c r="U462" s="38"/>
      <c r="V462" s="38"/>
      <c r="W462" s="38"/>
      <c r="X462" s="38"/>
      <c r="Y462" s="38"/>
      <c r="Z462" s="38"/>
      <c r="AA462" s="20"/>
    </row>
    <row r="463" spans="1:27">
      <c r="A463" s="25"/>
      <c r="B463" s="25"/>
      <c r="C463" s="39" t="s">
        <v>12</v>
      </c>
      <c r="D463" s="40" t="s">
        <v>13</v>
      </c>
      <c r="E463" s="40" t="s">
        <v>14</v>
      </c>
      <c r="F463" s="40" t="s">
        <v>15</v>
      </c>
      <c r="G463" s="39" t="s">
        <v>18</v>
      </c>
      <c r="H463" s="40" t="s">
        <v>19</v>
      </c>
      <c r="I463" s="39" t="s">
        <v>21</v>
      </c>
      <c r="J463" s="40" t="s">
        <v>22</v>
      </c>
      <c r="K463" s="40" t="s">
        <v>23</v>
      </c>
      <c r="L463" s="39" t="s">
        <v>25</v>
      </c>
      <c r="M463" s="40" t="s">
        <v>27</v>
      </c>
      <c r="N463" s="40" t="s">
        <v>28</v>
      </c>
      <c r="O463" s="39" t="s">
        <v>30</v>
      </c>
      <c r="P463" s="40" t="s">
        <v>31</v>
      </c>
      <c r="Q463" s="40" t="s">
        <v>32</v>
      </c>
      <c r="R463" s="40" t="s">
        <v>33</v>
      </c>
      <c r="S463" s="40" t="s">
        <v>34</v>
      </c>
      <c r="T463" s="40" t="s">
        <v>35</v>
      </c>
      <c r="U463" s="40" t="s">
        <v>36</v>
      </c>
      <c r="V463" s="40" t="s">
        <v>37</v>
      </c>
      <c r="W463" s="40" t="s">
        <v>38</v>
      </c>
      <c r="X463" s="40" t="s">
        <v>39</v>
      </c>
      <c r="Y463" s="40" t="s">
        <v>40</v>
      </c>
      <c r="Z463" s="40" t="s">
        <v>41</v>
      </c>
      <c r="AA463" s="20"/>
    </row>
    <row r="464" spans="1:27">
      <c r="A464" s="28" t="s">
        <v>212</v>
      </c>
      <c r="B464" s="29" t="s">
        <v>76</v>
      </c>
      <c r="C464" s="41">
        <v>2.15633423180593E-2</v>
      </c>
      <c r="D464" s="42">
        <v>1.7126546146527116E-2</v>
      </c>
      <c r="E464" s="42">
        <v>1.0248901903367495E-2</v>
      </c>
      <c r="F464" s="42">
        <v>6.7466266866566711E-3</v>
      </c>
      <c r="G464" s="41">
        <v>1.5667841754798278E-2</v>
      </c>
      <c r="H464" s="42">
        <v>1.0398613518197574E-2</v>
      </c>
      <c r="I464" s="41">
        <v>5.3571428571428572E-3</v>
      </c>
      <c r="J464" s="42">
        <v>1.4595103578154425E-2</v>
      </c>
      <c r="K464" s="42">
        <v>1.6666666666666666E-2</v>
      </c>
      <c r="L464" s="41">
        <v>1.2195121951219513E-2</v>
      </c>
      <c r="M464" s="42">
        <v>1.859504132231405E-2</v>
      </c>
      <c r="N464" s="42">
        <v>1.5238095238095238E-2</v>
      </c>
      <c r="O464" s="41">
        <v>5.8823529411764705E-3</v>
      </c>
      <c r="P464" s="42">
        <v>7.4074074074074077E-3</v>
      </c>
      <c r="Q464" s="42">
        <v>1.0362694300518137E-2</v>
      </c>
      <c r="R464" s="42">
        <v>1.3289036544850499E-2</v>
      </c>
      <c r="S464" s="42">
        <v>5.0000000000000001E-3</v>
      </c>
      <c r="T464" s="42"/>
      <c r="U464" s="42">
        <v>1.2517385257301807E-2</v>
      </c>
      <c r="V464" s="42">
        <v>1.2836970474967908E-2</v>
      </c>
      <c r="W464" s="42"/>
      <c r="X464" s="42">
        <v>4.9180327868852458E-2</v>
      </c>
      <c r="Y464" s="42">
        <v>4.0650406504065033E-2</v>
      </c>
      <c r="Z464" s="42">
        <v>8.5929108485499461E-3</v>
      </c>
      <c r="AA464" s="20"/>
    </row>
    <row r="465" spans="1:27">
      <c r="A465" s="30"/>
      <c r="B465" s="31" t="s">
        <v>77</v>
      </c>
      <c r="C465" s="43">
        <v>0.16621743036837378</v>
      </c>
      <c r="D465" s="44">
        <v>9.8953377735490011E-2</v>
      </c>
      <c r="E465" s="44">
        <v>4.3191800878477314E-2</v>
      </c>
      <c r="F465" s="44">
        <v>3.2233883058470768E-2</v>
      </c>
      <c r="G465" s="43">
        <v>8.3431257344300819E-2</v>
      </c>
      <c r="H465" s="44">
        <v>7.6689774696707111E-2</v>
      </c>
      <c r="I465" s="43">
        <v>3.0357142857142857E-2</v>
      </c>
      <c r="J465" s="44">
        <v>7.6271186440677971E-2</v>
      </c>
      <c r="K465" s="44">
        <v>0.12037037037037036</v>
      </c>
      <c r="L465" s="43">
        <v>6.8759730150492998E-2</v>
      </c>
      <c r="M465" s="44">
        <v>8.4710743801652888E-2</v>
      </c>
      <c r="N465" s="44">
        <v>0.16190476190476188</v>
      </c>
      <c r="O465" s="43">
        <v>2.9411764705882349E-2</v>
      </c>
      <c r="P465" s="44">
        <v>5.185185185185185E-2</v>
      </c>
      <c r="Q465" s="44">
        <v>4.1450777202072547E-2</v>
      </c>
      <c r="R465" s="44">
        <v>5.8139534883720929E-2</v>
      </c>
      <c r="S465" s="44">
        <v>7.0000000000000007E-2</v>
      </c>
      <c r="T465" s="44">
        <v>5.7142857142857141E-2</v>
      </c>
      <c r="U465" s="44">
        <v>5.2851182197496523E-2</v>
      </c>
      <c r="V465" s="44">
        <v>8.0872913992297818E-2</v>
      </c>
      <c r="W465" s="44">
        <v>0.13719512195121952</v>
      </c>
      <c r="X465" s="44">
        <v>0.15300546448087432</v>
      </c>
      <c r="Y465" s="44">
        <v>7.3170731707317069E-2</v>
      </c>
      <c r="Z465" s="44">
        <v>0.10096670247046187</v>
      </c>
      <c r="AA465" s="20"/>
    </row>
    <row r="466" spans="1:27">
      <c r="A466" s="30"/>
      <c r="B466" s="31" t="s">
        <v>78</v>
      </c>
      <c r="C466" s="43">
        <v>0.23719676549865232</v>
      </c>
      <c r="D466" s="44">
        <v>0.15699333967649856</v>
      </c>
      <c r="E466" s="44">
        <v>0.14641288433382138</v>
      </c>
      <c r="F466" s="44">
        <v>0.12668665667166418</v>
      </c>
      <c r="G466" s="43">
        <v>0.16255385820603213</v>
      </c>
      <c r="H466" s="44">
        <v>0.16594454072790291</v>
      </c>
      <c r="I466" s="43">
        <v>9.5535714285714265E-2</v>
      </c>
      <c r="J466" s="44">
        <v>0.15301318267419961</v>
      </c>
      <c r="K466" s="44">
        <v>0.22592592592592592</v>
      </c>
      <c r="L466" s="43">
        <v>0.16320705760249091</v>
      </c>
      <c r="M466" s="44">
        <v>0.13842975206611571</v>
      </c>
      <c r="N466" s="44">
        <v>0.19428571428571428</v>
      </c>
      <c r="O466" s="43">
        <v>0.16470588235294115</v>
      </c>
      <c r="P466" s="44">
        <v>0.13333333333333333</v>
      </c>
      <c r="Q466" s="44">
        <v>0.11917098445595854</v>
      </c>
      <c r="R466" s="44">
        <v>0.15946843853820597</v>
      </c>
      <c r="S466" s="44">
        <v>0.16</v>
      </c>
      <c r="T466" s="44">
        <v>9.5238095238095233E-2</v>
      </c>
      <c r="U466" s="44">
        <v>0.17107093184979139</v>
      </c>
      <c r="V466" s="44">
        <v>0.16559691912708602</v>
      </c>
      <c r="W466" s="44">
        <v>0.125</v>
      </c>
      <c r="X466" s="44">
        <v>0.22950819672131145</v>
      </c>
      <c r="Y466" s="44">
        <v>0.13008130081300814</v>
      </c>
      <c r="Z466" s="44">
        <v>0.19011815252416756</v>
      </c>
      <c r="AA466" s="20"/>
    </row>
    <row r="467" spans="1:27">
      <c r="A467" s="30"/>
      <c r="B467" s="31" t="s">
        <v>79</v>
      </c>
      <c r="C467" s="43">
        <v>0.29380053908355797</v>
      </c>
      <c r="D467" s="44">
        <v>0.33301617507136055</v>
      </c>
      <c r="E467" s="44">
        <v>0.32137628111273792</v>
      </c>
      <c r="F467" s="44">
        <v>0.37256371814092953</v>
      </c>
      <c r="G467" s="43">
        <v>0.31688209949079515</v>
      </c>
      <c r="H467" s="44">
        <v>0.34792027729636049</v>
      </c>
      <c r="I467" s="43">
        <v>0.34375</v>
      </c>
      <c r="J467" s="44">
        <v>0.33145009416195864</v>
      </c>
      <c r="K467" s="44">
        <v>0.32345679012345679</v>
      </c>
      <c r="L467" s="43">
        <v>0.33264141152049814</v>
      </c>
      <c r="M467" s="44">
        <v>0.34297520661157033</v>
      </c>
      <c r="N467" s="44">
        <v>0.31238095238095237</v>
      </c>
      <c r="O467" s="43">
        <v>0.38823529411764712</v>
      </c>
      <c r="P467" s="44">
        <v>0.34814814814814815</v>
      </c>
      <c r="Q467" s="44">
        <v>0.35751295336787564</v>
      </c>
      <c r="R467" s="44">
        <v>0.29734219269102991</v>
      </c>
      <c r="S467" s="44">
        <v>0.38</v>
      </c>
      <c r="T467" s="44">
        <v>0.30476190476190479</v>
      </c>
      <c r="U467" s="44">
        <v>0.36022253129346316</v>
      </c>
      <c r="V467" s="44">
        <v>0.35686777920410784</v>
      </c>
      <c r="W467" s="44">
        <v>0.29268292682926828</v>
      </c>
      <c r="X467" s="44">
        <v>0.28688524590163933</v>
      </c>
      <c r="Y467" s="44">
        <v>0.36585365853658536</v>
      </c>
      <c r="Z467" s="44">
        <v>0.31686358754027927</v>
      </c>
      <c r="AA467" s="20"/>
    </row>
    <row r="468" spans="1:27">
      <c r="A468" s="30"/>
      <c r="B468" s="31" t="s">
        <v>80</v>
      </c>
      <c r="C468" s="43">
        <v>0.26684636118598382</v>
      </c>
      <c r="D468" s="44">
        <v>0.3872502378686965</v>
      </c>
      <c r="E468" s="44">
        <v>0.47218155197657397</v>
      </c>
      <c r="F468" s="44">
        <v>0.4460269865067466</v>
      </c>
      <c r="G468" s="43">
        <v>0.40971406188797493</v>
      </c>
      <c r="H468" s="44">
        <v>0.38951473136915077</v>
      </c>
      <c r="I468" s="43">
        <v>0.51696428571428577</v>
      </c>
      <c r="J468" s="44">
        <v>0.41384180790960451</v>
      </c>
      <c r="K468" s="44">
        <v>0.30061728395061726</v>
      </c>
      <c r="L468" s="43">
        <v>0.41177996886351842</v>
      </c>
      <c r="M468" s="44">
        <v>0.4049586776859504</v>
      </c>
      <c r="N468" s="44">
        <v>0.30857142857142855</v>
      </c>
      <c r="O468" s="43">
        <v>0.41176470588235292</v>
      </c>
      <c r="P468" s="44">
        <v>0.45185185185185184</v>
      </c>
      <c r="Q468" s="44">
        <v>0.46113989637305702</v>
      </c>
      <c r="R468" s="44">
        <v>0.46345514950166111</v>
      </c>
      <c r="S468" s="44">
        <v>0.38</v>
      </c>
      <c r="T468" s="44">
        <v>0.53968253968253965</v>
      </c>
      <c r="U468" s="44">
        <v>0.39499304589707923</v>
      </c>
      <c r="V468" s="44">
        <v>0.37227214377406931</v>
      </c>
      <c r="W468" s="44">
        <v>0.4390243902439025</v>
      </c>
      <c r="X468" s="44">
        <v>0.2650273224043716</v>
      </c>
      <c r="Y468" s="44">
        <v>0.37398373983739835</v>
      </c>
      <c r="Z468" s="44">
        <v>0.36412459720730406</v>
      </c>
      <c r="AA468" s="20"/>
    </row>
    <row r="469" spans="1:27">
      <c r="A469" s="30"/>
      <c r="B469" s="31" t="s">
        <v>74</v>
      </c>
      <c r="C469" s="43">
        <v>1.4375561545372869E-2</v>
      </c>
      <c r="D469" s="44">
        <v>6.6603235014272124E-3</v>
      </c>
      <c r="E469" s="44">
        <v>6.588579795021963E-3</v>
      </c>
      <c r="F469" s="44">
        <v>1.5742128935532233E-2</v>
      </c>
      <c r="G469" s="43">
        <v>1.1750881316098707E-2</v>
      </c>
      <c r="H469" s="44">
        <v>9.5320623916811086E-3</v>
      </c>
      <c r="I469" s="43">
        <v>8.0357142857142849E-3</v>
      </c>
      <c r="J469" s="44">
        <v>1.0828625235404897E-2</v>
      </c>
      <c r="K469" s="44">
        <v>1.2962962962962963E-2</v>
      </c>
      <c r="L469" s="43">
        <v>1.1416709911779968E-2</v>
      </c>
      <c r="M469" s="44">
        <v>1.0330578512396695E-2</v>
      </c>
      <c r="N469" s="44">
        <v>7.619047619047619E-3</v>
      </c>
      <c r="O469" s="43"/>
      <c r="P469" s="44">
        <v>7.4074074074074077E-3</v>
      </c>
      <c r="Q469" s="44">
        <v>1.0362694300518137E-2</v>
      </c>
      <c r="R469" s="44">
        <v>8.3056478405315621E-3</v>
      </c>
      <c r="S469" s="44">
        <v>5.0000000000000001E-3</v>
      </c>
      <c r="T469" s="44">
        <v>3.1746031746031746E-3</v>
      </c>
      <c r="U469" s="44">
        <v>8.3449235048678721E-3</v>
      </c>
      <c r="V469" s="44">
        <v>1.1553273427471119E-2</v>
      </c>
      <c r="W469" s="44">
        <v>6.0975609756097563E-3</v>
      </c>
      <c r="X469" s="44">
        <v>1.6393442622950821E-2</v>
      </c>
      <c r="Y469" s="44">
        <v>1.6260162601626018E-2</v>
      </c>
      <c r="Z469" s="44">
        <v>1.9334049409237379E-2</v>
      </c>
      <c r="AA469" s="20"/>
    </row>
    <row r="470" spans="1:27">
      <c r="A470" s="32" t="s">
        <v>16</v>
      </c>
      <c r="B470" s="32"/>
      <c r="C470" s="45">
        <v>1</v>
      </c>
      <c r="D470" s="46">
        <v>1</v>
      </c>
      <c r="E470" s="46">
        <v>1</v>
      </c>
      <c r="F470" s="46">
        <v>1</v>
      </c>
      <c r="G470" s="45">
        <v>1</v>
      </c>
      <c r="H470" s="46">
        <v>1</v>
      </c>
      <c r="I470" s="45">
        <v>1</v>
      </c>
      <c r="J470" s="46">
        <v>1</v>
      </c>
      <c r="K470" s="46">
        <v>1</v>
      </c>
      <c r="L470" s="45">
        <v>1</v>
      </c>
      <c r="M470" s="46">
        <v>1</v>
      </c>
      <c r="N470" s="46">
        <v>1</v>
      </c>
      <c r="O470" s="45">
        <v>1</v>
      </c>
      <c r="P470" s="46">
        <v>1</v>
      </c>
      <c r="Q470" s="46">
        <v>1</v>
      </c>
      <c r="R470" s="46">
        <v>1</v>
      </c>
      <c r="S470" s="46">
        <v>1</v>
      </c>
      <c r="T470" s="46">
        <v>1</v>
      </c>
      <c r="U470" s="46">
        <v>1</v>
      </c>
      <c r="V470" s="46">
        <v>1</v>
      </c>
      <c r="W470" s="46">
        <v>1</v>
      </c>
      <c r="X470" s="46">
        <v>1</v>
      </c>
      <c r="Y470" s="46">
        <v>1</v>
      </c>
      <c r="Z470" s="46">
        <v>1</v>
      </c>
      <c r="AA470" s="20"/>
    </row>
    <row r="471" spans="1:27">
      <c r="A471" s="20"/>
      <c r="B471" s="20"/>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20"/>
    </row>
    <row r="472" spans="1:27">
      <c r="A472" s="21" t="s">
        <v>273</v>
      </c>
      <c r="B472" s="21"/>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20"/>
    </row>
    <row r="473" spans="1:27">
      <c r="A473" s="22" t="s">
        <v>8</v>
      </c>
      <c r="B473" s="22"/>
      <c r="C473" s="37" t="s">
        <v>7</v>
      </c>
      <c r="D473" s="38"/>
      <c r="E473" s="38"/>
      <c r="F473" s="38"/>
      <c r="G473" s="37" t="s">
        <v>17</v>
      </c>
      <c r="H473" s="38"/>
      <c r="I473" s="37" t="s">
        <v>20</v>
      </c>
      <c r="J473" s="38"/>
      <c r="K473" s="38"/>
      <c r="L473" s="37" t="s">
        <v>24</v>
      </c>
      <c r="M473" s="38"/>
      <c r="N473" s="38"/>
      <c r="O473" s="37" t="s">
        <v>29</v>
      </c>
      <c r="P473" s="38"/>
      <c r="Q473" s="38"/>
      <c r="R473" s="38"/>
      <c r="S473" s="38"/>
      <c r="T473" s="38"/>
      <c r="U473" s="38"/>
      <c r="V473" s="38"/>
      <c r="W473" s="38"/>
      <c r="X473" s="38"/>
      <c r="Y473" s="38"/>
      <c r="Z473" s="38"/>
      <c r="AA473" s="20"/>
    </row>
    <row r="474" spans="1:27">
      <c r="A474" s="25"/>
      <c r="B474" s="25"/>
      <c r="C474" s="39" t="s">
        <v>12</v>
      </c>
      <c r="D474" s="40" t="s">
        <v>13</v>
      </c>
      <c r="E474" s="40" t="s">
        <v>14</v>
      </c>
      <c r="F474" s="40" t="s">
        <v>15</v>
      </c>
      <c r="G474" s="39" t="s">
        <v>18</v>
      </c>
      <c r="H474" s="40" t="s">
        <v>19</v>
      </c>
      <c r="I474" s="39" t="s">
        <v>21</v>
      </c>
      <c r="J474" s="40" t="s">
        <v>22</v>
      </c>
      <c r="K474" s="40" t="s">
        <v>23</v>
      </c>
      <c r="L474" s="39" t="s">
        <v>25</v>
      </c>
      <c r="M474" s="40" t="s">
        <v>27</v>
      </c>
      <c r="N474" s="40" t="s">
        <v>28</v>
      </c>
      <c r="O474" s="39" t="s">
        <v>30</v>
      </c>
      <c r="P474" s="40" t="s">
        <v>31</v>
      </c>
      <c r="Q474" s="40" t="s">
        <v>32</v>
      </c>
      <c r="R474" s="40" t="s">
        <v>33</v>
      </c>
      <c r="S474" s="40" t="s">
        <v>34</v>
      </c>
      <c r="T474" s="40" t="s">
        <v>35</v>
      </c>
      <c r="U474" s="40" t="s">
        <v>36</v>
      </c>
      <c r="V474" s="40" t="s">
        <v>37</v>
      </c>
      <c r="W474" s="40" t="s">
        <v>38</v>
      </c>
      <c r="X474" s="40" t="s">
        <v>39</v>
      </c>
      <c r="Y474" s="40" t="s">
        <v>40</v>
      </c>
      <c r="Z474" s="40" t="s">
        <v>41</v>
      </c>
      <c r="AA474" s="20"/>
    </row>
    <row r="475" spans="1:27">
      <c r="A475" s="28" t="s">
        <v>213</v>
      </c>
      <c r="B475" s="29" t="s">
        <v>76</v>
      </c>
      <c r="C475" s="41">
        <v>8.0862533692722366E-2</v>
      </c>
      <c r="D475" s="42">
        <v>6.3688212927756657E-2</v>
      </c>
      <c r="E475" s="42">
        <v>4.0322580645161289E-2</v>
      </c>
      <c r="F475" s="42">
        <v>2.1853805576488319E-2</v>
      </c>
      <c r="G475" s="41">
        <v>5.6034482758620691E-2</v>
      </c>
      <c r="H475" s="42">
        <v>4.2950108459869851E-2</v>
      </c>
      <c r="I475" s="41">
        <v>2.4171888988361687E-2</v>
      </c>
      <c r="J475" s="42">
        <v>3.8117647058823527E-2</v>
      </c>
      <c r="K475" s="42">
        <v>8.2818294190358466E-2</v>
      </c>
      <c r="L475" s="41">
        <v>4.9363471031436734E-2</v>
      </c>
      <c r="M475" s="42">
        <v>4.1407867494824016E-2</v>
      </c>
      <c r="N475" s="42">
        <v>6.1068702290076333E-2</v>
      </c>
      <c r="O475" s="41">
        <v>3.5294117647058823E-2</v>
      </c>
      <c r="P475" s="42">
        <v>1.4814814814814815E-2</v>
      </c>
      <c r="Q475" s="42">
        <v>5.181347150259067E-2</v>
      </c>
      <c r="R475" s="42">
        <v>4.4850498338870427E-2</v>
      </c>
      <c r="S475" s="42">
        <v>4.975124378109453E-2</v>
      </c>
      <c r="T475" s="42">
        <v>1.5873015873015872E-2</v>
      </c>
      <c r="U475" s="42">
        <v>4.456824512534819E-2</v>
      </c>
      <c r="V475" s="42">
        <v>3.9897039897039896E-2</v>
      </c>
      <c r="W475" s="42">
        <v>5.5384615384615386E-2</v>
      </c>
      <c r="X475" s="42">
        <v>9.0163934426229511E-2</v>
      </c>
      <c r="Y475" s="42">
        <v>4.878048780487805E-2</v>
      </c>
      <c r="Z475" s="42">
        <v>6.5591397849462371E-2</v>
      </c>
      <c r="AA475" s="20"/>
    </row>
    <row r="476" spans="1:27">
      <c r="A476" s="30"/>
      <c r="B476" s="31" t="s">
        <v>77</v>
      </c>
      <c r="C476" s="43">
        <v>0.34591194968553457</v>
      </c>
      <c r="D476" s="44">
        <v>0.31368821292775667</v>
      </c>
      <c r="E476" s="44">
        <v>0.21920821114369501</v>
      </c>
      <c r="F476" s="44">
        <v>0.19668425018839489</v>
      </c>
      <c r="G476" s="43">
        <v>0.24568965517241378</v>
      </c>
      <c r="H476" s="44">
        <v>0.28156182212581343</v>
      </c>
      <c r="I476" s="43">
        <v>0.12623097582811102</v>
      </c>
      <c r="J476" s="44">
        <v>0.248</v>
      </c>
      <c r="K476" s="44">
        <v>0.37515451174289249</v>
      </c>
      <c r="L476" s="43">
        <v>0.25201351000259808</v>
      </c>
      <c r="M476" s="44">
        <v>0.24223602484472051</v>
      </c>
      <c r="N476" s="44">
        <v>0.35877862595419852</v>
      </c>
      <c r="O476" s="43">
        <v>0.22352941176470589</v>
      </c>
      <c r="P476" s="44">
        <v>0.17777777777777778</v>
      </c>
      <c r="Q476" s="44">
        <v>0.22797927461139897</v>
      </c>
      <c r="R476" s="44">
        <v>0.27242524916943522</v>
      </c>
      <c r="S476" s="44">
        <v>0.23383084577114427</v>
      </c>
      <c r="T476" s="44">
        <v>0.2253968253968254</v>
      </c>
      <c r="U476" s="44">
        <v>0.2381615598885794</v>
      </c>
      <c r="V476" s="44">
        <v>0.29343629343629346</v>
      </c>
      <c r="W476" s="44">
        <v>0.29538461538461541</v>
      </c>
      <c r="X476" s="44">
        <v>0.30327868852459017</v>
      </c>
      <c r="Y476" s="44">
        <v>0.18699186991869918</v>
      </c>
      <c r="Z476" s="44">
        <v>0.27849462365591399</v>
      </c>
      <c r="AA476" s="20"/>
    </row>
    <row r="477" spans="1:27">
      <c r="A477" s="30"/>
      <c r="B477" s="31" t="s">
        <v>78</v>
      </c>
      <c r="C477" s="43">
        <v>0.25786163522012578</v>
      </c>
      <c r="D477" s="44">
        <v>0.23859315589353614</v>
      </c>
      <c r="E477" s="44">
        <v>0.22360703812316715</v>
      </c>
      <c r="F477" s="44">
        <v>0.24717407686510928</v>
      </c>
      <c r="G477" s="43">
        <v>0.22335423197492163</v>
      </c>
      <c r="H477" s="44">
        <v>0.26117136659436008</v>
      </c>
      <c r="I477" s="43">
        <v>0.22918531781557744</v>
      </c>
      <c r="J477" s="44">
        <v>0.26400000000000001</v>
      </c>
      <c r="K477" s="44">
        <v>0.22002472187886279</v>
      </c>
      <c r="L477" s="43">
        <v>0.24162120031176929</v>
      </c>
      <c r="M477" s="44">
        <v>0.25672877846790892</v>
      </c>
      <c r="N477" s="44">
        <v>0.22519083969465647</v>
      </c>
      <c r="O477" s="43">
        <v>0.27647058823529413</v>
      </c>
      <c r="P477" s="44">
        <v>0.23703703703703705</v>
      </c>
      <c r="Q477" s="44">
        <v>0.22279792746113988</v>
      </c>
      <c r="R477" s="44">
        <v>0.22425249169435216</v>
      </c>
      <c r="S477" s="44">
        <v>0.31343283582089554</v>
      </c>
      <c r="T477" s="44">
        <v>0.22222222222222221</v>
      </c>
      <c r="U477" s="44">
        <v>0.21448467966573814</v>
      </c>
      <c r="V477" s="44">
        <v>0.2072072072072072</v>
      </c>
      <c r="W477" s="44">
        <v>0.22153846153846155</v>
      </c>
      <c r="X477" s="44">
        <v>0.2650273224043716</v>
      </c>
      <c r="Y477" s="44">
        <v>0.29268292682926828</v>
      </c>
      <c r="Z477" s="44">
        <v>0.28064516129032258</v>
      </c>
      <c r="AA477" s="20"/>
    </row>
    <row r="478" spans="1:27">
      <c r="A478" s="30"/>
      <c r="B478" s="31" t="s">
        <v>79</v>
      </c>
      <c r="C478" s="43">
        <v>0.21114106019766396</v>
      </c>
      <c r="D478" s="44">
        <v>0.17870722433460076</v>
      </c>
      <c r="E478" s="44">
        <v>0.26173020527859236</v>
      </c>
      <c r="F478" s="44">
        <v>0.28108515448379806</v>
      </c>
      <c r="G478" s="43">
        <v>0.2390282131661442</v>
      </c>
      <c r="H478" s="44">
        <v>0.23514099783080261</v>
      </c>
      <c r="I478" s="43">
        <v>0.31781557743957028</v>
      </c>
      <c r="J478" s="44">
        <v>0.24188235294117647</v>
      </c>
      <c r="K478" s="44">
        <v>0.17552533992583436</v>
      </c>
      <c r="L478" s="43">
        <v>0.24369966224993506</v>
      </c>
      <c r="M478" s="44">
        <v>0.21946169772256729</v>
      </c>
      <c r="N478" s="44">
        <v>0.20610687022900762</v>
      </c>
      <c r="O478" s="43">
        <v>0.27647058823529413</v>
      </c>
      <c r="P478" s="44">
        <v>0.23703703703703705</v>
      </c>
      <c r="Q478" s="44">
        <v>0.28497409326424872</v>
      </c>
      <c r="R478" s="44">
        <v>0.22757475083056478</v>
      </c>
      <c r="S478" s="44">
        <v>0.21890547263681592</v>
      </c>
      <c r="T478" s="44">
        <v>0.26666666666666666</v>
      </c>
      <c r="U478" s="44">
        <v>0.25766016713091922</v>
      </c>
      <c r="V478" s="44">
        <v>0.26126126126126126</v>
      </c>
      <c r="W478" s="44">
        <v>0.26153846153846155</v>
      </c>
      <c r="X478" s="44">
        <v>0.20218579234972681</v>
      </c>
      <c r="Y478" s="44">
        <v>0.30894308943089432</v>
      </c>
      <c r="Z478" s="44">
        <v>0.18064516129032257</v>
      </c>
      <c r="AA478" s="20"/>
    </row>
    <row r="479" spans="1:27">
      <c r="A479" s="30"/>
      <c r="B479" s="31" t="s">
        <v>80</v>
      </c>
      <c r="C479" s="43">
        <v>8.9847259658580411E-2</v>
      </c>
      <c r="D479" s="44">
        <v>0.19676806083650189</v>
      </c>
      <c r="E479" s="44">
        <v>0.25</v>
      </c>
      <c r="F479" s="44">
        <v>0.24189902034664656</v>
      </c>
      <c r="G479" s="43">
        <v>0.22844827586206898</v>
      </c>
      <c r="H479" s="44">
        <v>0.16746203904555315</v>
      </c>
      <c r="I479" s="43">
        <v>0.29095792300805728</v>
      </c>
      <c r="J479" s="44">
        <v>0.1976470588235294</v>
      </c>
      <c r="K479" s="44">
        <v>0.13906056860321384</v>
      </c>
      <c r="L479" s="43">
        <v>0.20239023122889063</v>
      </c>
      <c r="M479" s="44">
        <v>0.2360248447204969</v>
      </c>
      <c r="N479" s="44">
        <v>0.14503816793893129</v>
      </c>
      <c r="O479" s="43">
        <v>0.18235294117647058</v>
      </c>
      <c r="P479" s="44">
        <v>0.33333333333333326</v>
      </c>
      <c r="Q479" s="44">
        <v>0.19170984455958545</v>
      </c>
      <c r="R479" s="44">
        <v>0.22259136212624583</v>
      </c>
      <c r="S479" s="44">
        <v>0.17910447761194029</v>
      </c>
      <c r="T479" s="44">
        <v>0.26984126984126983</v>
      </c>
      <c r="U479" s="44">
        <v>0.2353760445682451</v>
      </c>
      <c r="V479" s="44">
        <v>0.18404118404118408</v>
      </c>
      <c r="W479" s="44">
        <v>0.16615384615384618</v>
      </c>
      <c r="X479" s="44">
        <v>0.12295081967213115</v>
      </c>
      <c r="Y479" s="44">
        <v>0.16260162601626013</v>
      </c>
      <c r="Z479" s="44">
        <v>0.18387096774193548</v>
      </c>
      <c r="AA479" s="20"/>
    </row>
    <row r="480" spans="1:27">
      <c r="A480" s="30"/>
      <c r="B480" s="31" t="s">
        <v>74</v>
      </c>
      <c r="C480" s="43">
        <v>1.4375561545372869E-2</v>
      </c>
      <c r="D480" s="44">
        <v>8.555133079847909E-3</v>
      </c>
      <c r="E480" s="44">
        <v>5.131964809384164E-3</v>
      </c>
      <c r="F480" s="44">
        <v>1.1303692539562924E-2</v>
      </c>
      <c r="G480" s="43">
        <v>7.4451410658307208E-3</v>
      </c>
      <c r="H480" s="44">
        <v>1.1713665943600869E-2</v>
      </c>
      <c r="I480" s="43">
        <v>1.1638316920322292E-2</v>
      </c>
      <c r="J480" s="44">
        <v>1.0352941176470589E-2</v>
      </c>
      <c r="K480" s="44">
        <v>7.4165636588380719E-3</v>
      </c>
      <c r="L480" s="43">
        <v>1.0911925175370228E-2</v>
      </c>
      <c r="M480" s="44">
        <v>4.140786749482402E-3</v>
      </c>
      <c r="N480" s="44">
        <v>3.8167938931297708E-3</v>
      </c>
      <c r="O480" s="43">
        <v>5.8823529411764705E-3</v>
      </c>
      <c r="P480" s="44"/>
      <c r="Q480" s="44">
        <v>2.0725388601036274E-2</v>
      </c>
      <c r="R480" s="44">
        <v>8.3056478405315621E-3</v>
      </c>
      <c r="S480" s="44">
        <v>4.9751243781094526E-3</v>
      </c>
      <c r="T480" s="44"/>
      <c r="U480" s="44">
        <v>9.7493036211699167E-3</v>
      </c>
      <c r="V480" s="44">
        <v>1.4157014157014158E-2</v>
      </c>
      <c r="W480" s="44"/>
      <c r="X480" s="44">
        <v>1.6393442622950821E-2</v>
      </c>
      <c r="Y480" s="44"/>
      <c r="Z480" s="44">
        <v>1.0752688172043012E-2</v>
      </c>
      <c r="AA480" s="20"/>
    </row>
    <row r="481" spans="1:27">
      <c r="A481" s="32" t="s">
        <v>16</v>
      </c>
      <c r="B481" s="32"/>
      <c r="C481" s="45">
        <v>1</v>
      </c>
      <c r="D481" s="46">
        <v>1</v>
      </c>
      <c r="E481" s="46">
        <v>1</v>
      </c>
      <c r="F481" s="46">
        <v>1</v>
      </c>
      <c r="G481" s="45">
        <v>1</v>
      </c>
      <c r="H481" s="46">
        <v>1</v>
      </c>
      <c r="I481" s="45">
        <v>1</v>
      </c>
      <c r="J481" s="46">
        <v>1</v>
      </c>
      <c r="K481" s="46">
        <v>1</v>
      </c>
      <c r="L481" s="45">
        <v>1</v>
      </c>
      <c r="M481" s="46">
        <v>1</v>
      </c>
      <c r="N481" s="46">
        <v>1</v>
      </c>
      <c r="O481" s="45">
        <v>1</v>
      </c>
      <c r="P481" s="46">
        <v>1</v>
      </c>
      <c r="Q481" s="46">
        <v>1</v>
      </c>
      <c r="R481" s="46">
        <v>1</v>
      </c>
      <c r="S481" s="46">
        <v>1</v>
      </c>
      <c r="T481" s="46">
        <v>1</v>
      </c>
      <c r="U481" s="46">
        <v>1</v>
      </c>
      <c r="V481" s="46">
        <v>1</v>
      </c>
      <c r="W481" s="46">
        <v>1</v>
      </c>
      <c r="X481" s="46">
        <v>1</v>
      </c>
      <c r="Y481" s="46">
        <v>1</v>
      </c>
      <c r="Z481" s="46">
        <v>1</v>
      </c>
      <c r="AA481" s="20"/>
    </row>
    <row r="482" spans="1:27">
      <c r="A482" s="20"/>
      <c r="B482" s="20"/>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20"/>
    </row>
    <row r="483" spans="1:27">
      <c r="A483" s="21" t="s">
        <v>274</v>
      </c>
      <c r="B483" s="21"/>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20"/>
    </row>
    <row r="484" spans="1:27">
      <c r="A484" s="22" t="s">
        <v>8</v>
      </c>
      <c r="B484" s="22"/>
      <c r="C484" s="37" t="s">
        <v>7</v>
      </c>
      <c r="D484" s="38"/>
      <c r="E484" s="38"/>
      <c r="F484" s="38"/>
      <c r="G484" s="37" t="s">
        <v>17</v>
      </c>
      <c r="H484" s="38"/>
      <c r="I484" s="37" t="s">
        <v>20</v>
      </c>
      <c r="J484" s="38"/>
      <c r="K484" s="38"/>
      <c r="L484" s="37" t="s">
        <v>24</v>
      </c>
      <c r="M484" s="38"/>
      <c r="N484" s="38"/>
      <c r="O484" s="37" t="s">
        <v>29</v>
      </c>
      <c r="P484" s="38"/>
      <c r="Q484" s="38"/>
      <c r="R484" s="38"/>
      <c r="S484" s="38"/>
      <c r="T484" s="38"/>
      <c r="U484" s="38"/>
      <c r="V484" s="38"/>
      <c r="W484" s="38"/>
      <c r="X484" s="38"/>
      <c r="Y484" s="38"/>
      <c r="Z484" s="38"/>
      <c r="AA484" s="20"/>
    </row>
    <row r="485" spans="1:27">
      <c r="A485" s="25"/>
      <c r="B485" s="25"/>
      <c r="C485" s="39" t="s">
        <v>12</v>
      </c>
      <c r="D485" s="40" t="s">
        <v>13</v>
      </c>
      <c r="E485" s="40" t="s">
        <v>14</v>
      </c>
      <c r="F485" s="40" t="s">
        <v>15</v>
      </c>
      <c r="G485" s="39" t="s">
        <v>18</v>
      </c>
      <c r="H485" s="40" t="s">
        <v>19</v>
      </c>
      <c r="I485" s="39" t="s">
        <v>21</v>
      </c>
      <c r="J485" s="40" t="s">
        <v>22</v>
      </c>
      <c r="K485" s="40" t="s">
        <v>23</v>
      </c>
      <c r="L485" s="39" t="s">
        <v>25</v>
      </c>
      <c r="M485" s="40" t="s">
        <v>27</v>
      </c>
      <c r="N485" s="40" t="s">
        <v>28</v>
      </c>
      <c r="O485" s="39" t="s">
        <v>30</v>
      </c>
      <c r="P485" s="40" t="s">
        <v>31</v>
      </c>
      <c r="Q485" s="40" t="s">
        <v>32</v>
      </c>
      <c r="R485" s="40" t="s">
        <v>33</v>
      </c>
      <c r="S485" s="40" t="s">
        <v>34</v>
      </c>
      <c r="T485" s="40" t="s">
        <v>35</v>
      </c>
      <c r="U485" s="40" t="s">
        <v>36</v>
      </c>
      <c r="V485" s="40" t="s">
        <v>37</v>
      </c>
      <c r="W485" s="40" t="s">
        <v>38</v>
      </c>
      <c r="X485" s="40" t="s">
        <v>39</v>
      </c>
      <c r="Y485" s="40" t="s">
        <v>40</v>
      </c>
      <c r="Z485" s="40" t="s">
        <v>41</v>
      </c>
      <c r="AA485" s="20"/>
    </row>
    <row r="486" spans="1:27">
      <c r="A486" s="28" t="s">
        <v>214</v>
      </c>
      <c r="B486" s="29" t="s">
        <v>76</v>
      </c>
      <c r="C486" s="41">
        <v>0.11310592459605028</v>
      </c>
      <c r="D486" s="42">
        <v>8.0645161290322578E-2</v>
      </c>
      <c r="E486" s="42">
        <v>5.3519061583577707E-2</v>
      </c>
      <c r="F486" s="42">
        <v>2.5563909774436091E-2</v>
      </c>
      <c r="G486" s="41">
        <v>7.204385277995301E-2</v>
      </c>
      <c r="H486" s="42">
        <v>5.8109280138768434E-2</v>
      </c>
      <c r="I486" s="41">
        <v>3.7567084078711989E-2</v>
      </c>
      <c r="J486" s="42">
        <v>5.885122410546139E-2</v>
      </c>
      <c r="K486" s="42">
        <v>9.344059405940594E-2</v>
      </c>
      <c r="L486" s="41">
        <v>6.2045690550363443E-2</v>
      </c>
      <c r="M486" s="42">
        <v>6.3917525773195871E-2</v>
      </c>
      <c r="N486" s="42">
        <v>9.125475285171103E-2</v>
      </c>
      <c r="O486" s="41">
        <v>1.7543859649122806E-2</v>
      </c>
      <c r="P486" s="42">
        <v>6.6176470588235295E-2</v>
      </c>
      <c r="Q486" s="42">
        <v>2.6041666666666671E-2</v>
      </c>
      <c r="R486" s="42">
        <v>5.1495016611295678E-2</v>
      </c>
      <c r="S486" s="42">
        <v>0.03</v>
      </c>
      <c r="T486" s="42">
        <v>3.8216560509554139E-2</v>
      </c>
      <c r="U486" s="42">
        <v>7.5208913649025072E-2</v>
      </c>
      <c r="V486" s="42">
        <v>8.5897435897435898E-2</v>
      </c>
      <c r="W486" s="42">
        <v>5.5045871559633038E-2</v>
      </c>
      <c r="X486" s="42">
        <v>0.10655737704918032</v>
      </c>
      <c r="Y486" s="42">
        <v>4.0650406504065033E-2</v>
      </c>
      <c r="Z486" s="42">
        <v>7.2883172561629156E-2</v>
      </c>
      <c r="AA486" s="20"/>
    </row>
    <row r="487" spans="1:27">
      <c r="A487" s="30"/>
      <c r="B487" s="31" t="s">
        <v>77</v>
      </c>
      <c r="C487" s="43">
        <v>0.25673249551166966</v>
      </c>
      <c r="D487" s="44">
        <v>0.21821631878557876</v>
      </c>
      <c r="E487" s="44">
        <v>0.16568914956011727</v>
      </c>
      <c r="F487" s="44">
        <v>0.13609022556390976</v>
      </c>
      <c r="G487" s="43">
        <v>0.17736883320281907</v>
      </c>
      <c r="H487" s="44">
        <v>0.20381613183000868</v>
      </c>
      <c r="I487" s="43">
        <v>0.11449016100178891</v>
      </c>
      <c r="J487" s="44">
        <v>0.19067796610169491</v>
      </c>
      <c r="K487" s="44">
        <v>0.24133663366336633</v>
      </c>
      <c r="L487" s="43">
        <v>0.17367601246105915</v>
      </c>
      <c r="M487" s="44">
        <v>0.19381443298969075</v>
      </c>
      <c r="N487" s="44">
        <v>0.30608365019011408</v>
      </c>
      <c r="O487" s="43">
        <v>0.10526315789473684</v>
      </c>
      <c r="P487" s="44">
        <v>0.19117647058823528</v>
      </c>
      <c r="Q487" s="44">
        <v>0.109375</v>
      </c>
      <c r="R487" s="44">
        <v>0.15780730897009967</v>
      </c>
      <c r="S487" s="44">
        <v>7.4999999999999997E-2</v>
      </c>
      <c r="T487" s="44">
        <v>7.9617834394904455E-2</v>
      </c>
      <c r="U487" s="44">
        <v>0.17409470752089137</v>
      </c>
      <c r="V487" s="44">
        <v>0.23846153846153847</v>
      </c>
      <c r="W487" s="44">
        <v>0.20795107033639146</v>
      </c>
      <c r="X487" s="44">
        <v>0.31420765027322406</v>
      </c>
      <c r="Y487" s="44">
        <v>0.13008130081300814</v>
      </c>
      <c r="Z487" s="44">
        <v>0.22936763129689175</v>
      </c>
      <c r="AA487" s="20"/>
    </row>
    <row r="488" spans="1:27">
      <c r="A488" s="30"/>
      <c r="B488" s="31" t="s">
        <v>78</v>
      </c>
      <c r="C488" s="43">
        <v>0.17145421903052063</v>
      </c>
      <c r="D488" s="44">
        <v>0.18690702087286529</v>
      </c>
      <c r="E488" s="44">
        <v>0.18181818181818182</v>
      </c>
      <c r="F488" s="44">
        <v>0.18270676691729323</v>
      </c>
      <c r="G488" s="43">
        <v>0.15465935787000784</v>
      </c>
      <c r="H488" s="44">
        <v>0.21032090199479619</v>
      </c>
      <c r="I488" s="43">
        <v>0.17978533094812163</v>
      </c>
      <c r="J488" s="44">
        <v>0.17749529190207156</v>
      </c>
      <c r="K488" s="44">
        <v>0.18626237623762376</v>
      </c>
      <c r="L488" s="43">
        <v>0.16666666666666663</v>
      </c>
      <c r="M488" s="44">
        <v>0.24742268041237114</v>
      </c>
      <c r="N488" s="44">
        <v>0.22433460076045628</v>
      </c>
      <c r="O488" s="43">
        <v>0.11695906432748536</v>
      </c>
      <c r="P488" s="44">
        <v>0.21323529411764708</v>
      </c>
      <c r="Q488" s="44">
        <v>0.16666666666666663</v>
      </c>
      <c r="R488" s="44">
        <v>0.17441860465116277</v>
      </c>
      <c r="S488" s="44">
        <v>0.12</v>
      </c>
      <c r="T488" s="44">
        <v>0.15923566878980891</v>
      </c>
      <c r="U488" s="44">
        <v>0.19359331476323122</v>
      </c>
      <c r="V488" s="44">
        <v>0.24615384615384617</v>
      </c>
      <c r="W488" s="44">
        <v>0.10703363914373089</v>
      </c>
      <c r="X488" s="44">
        <v>0.18852459016393441</v>
      </c>
      <c r="Y488" s="44">
        <v>0.12195121951219512</v>
      </c>
      <c r="Z488" s="44">
        <v>0.18327974276527331</v>
      </c>
      <c r="AA488" s="20"/>
    </row>
    <row r="489" spans="1:27">
      <c r="A489" s="30"/>
      <c r="B489" s="31" t="s">
        <v>79</v>
      </c>
      <c r="C489" s="43">
        <v>0.26391382405745062</v>
      </c>
      <c r="D489" s="44">
        <v>0.26944971537001899</v>
      </c>
      <c r="E489" s="44">
        <v>0.32991202346041054</v>
      </c>
      <c r="F489" s="44">
        <v>0.35639097744360904</v>
      </c>
      <c r="G489" s="43">
        <v>0.32693813625685197</v>
      </c>
      <c r="H489" s="44">
        <v>0.28881179531656548</v>
      </c>
      <c r="I489" s="43">
        <v>0.34078711985688737</v>
      </c>
      <c r="J489" s="44">
        <v>0.31638418079096048</v>
      </c>
      <c r="K489" s="44">
        <v>0.27660891089108913</v>
      </c>
      <c r="L489" s="43">
        <v>0.32632398753894082</v>
      </c>
      <c r="M489" s="44">
        <v>0.28041237113402062</v>
      </c>
      <c r="N489" s="44">
        <v>0.20722433460076042</v>
      </c>
      <c r="O489" s="43">
        <v>0.36842105263157893</v>
      </c>
      <c r="P489" s="44">
        <v>0.27205882352941174</v>
      </c>
      <c r="Q489" s="44">
        <v>0.34375</v>
      </c>
      <c r="R489" s="44">
        <v>0.29401993355481726</v>
      </c>
      <c r="S489" s="44">
        <v>0.32500000000000001</v>
      </c>
      <c r="T489" s="44">
        <v>0.38535031847133761</v>
      </c>
      <c r="U489" s="44">
        <v>0.29247910863509752</v>
      </c>
      <c r="V489" s="44">
        <v>0.27435897435897438</v>
      </c>
      <c r="W489" s="44">
        <v>0.34250764525993882</v>
      </c>
      <c r="X489" s="44">
        <v>0.25136612021857924</v>
      </c>
      <c r="Y489" s="44">
        <v>0.32520325203252026</v>
      </c>
      <c r="Z489" s="44">
        <v>0.32583065380493031</v>
      </c>
      <c r="AA489" s="20"/>
    </row>
    <row r="490" spans="1:27">
      <c r="A490" s="30"/>
      <c r="B490" s="31" t="s">
        <v>80</v>
      </c>
      <c r="C490" s="43">
        <v>0.16786355475763018</v>
      </c>
      <c r="D490" s="44">
        <v>0.2239089184060721</v>
      </c>
      <c r="E490" s="44">
        <v>0.25806451612903225</v>
      </c>
      <c r="F490" s="44">
        <v>0.27067669172932329</v>
      </c>
      <c r="G490" s="43">
        <v>0.25528582615505091</v>
      </c>
      <c r="H490" s="44">
        <v>0.20858629661751951</v>
      </c>
      <c r="I490" s="43">
        <v>0.3032200357781753</v>
      </c>
      <c r="J490" s="44">
        <v>0.23917137476459507</v>
      </c>
      <c r="K490" s="44">
        <v>0.17759900990099009</v>
      </c>
      <c r="L490" s="43">
        <v>0.25103842159916928</v>
      </c>
      <c r="M490" s="44">
        <v>0.19175257731958767</v>
      </c>
      <c r="N490" s="44">
        <v>0.14068441064638784</v>
      </c>
      <c r="O490" s="43">
        <v>0.391812865497076</v>
      </c>
      <c r="P490" s="44">
        <v>0.24264705882352941</v>
      </c>
      <c r="Q490" s="44">
        <v>0.35416666666666674</v>
      </c>
      <c r="R490" s="44">
        <v>0.31395348837209303</v>
      </c>
      <c r="S490" s="44">
        <v>0.44</v>
      </c>
      <c r="T490" s="44">
        <v>0.32484076433121017</v>
      </c>
      <c r="U490" s="44">
        <v>0.2298050139275766</v>
      </c>
      <c r="V490" s="44">
        <v>0.13076923076923078</v>
      </c>
      <c r="W490" s="44">
        <v>0.27828746177370028</v>
      </c>
      <c r="X490" s="44">
        <v>0.12021857923497267</v>
      </c>
      <c r="Y490" s="44">
        <v>0.30894308943089432</v>
      </c>
      <c r="Z490" s="44">
        <v>0.15862808145766344</v>
      </c>
      <c r="AA490" s="20"/>
    </row>
    <row r="491" spans="1:27">
      <c r="A491" s="30"/>
      <c r="B491" s="31" t="s">
        <v>74</v>
      </c>
      <c r="C491" s="43">
        <v>2.6929982046678635E-2</v>
      </c>
      <c r="D491" s="44">
        <v>2.0872865275142316E-2</v>
      </c>
      <c r="E491" s="44">
        <v>1.0997067448680353E-2</v>
      </c>
      <c r="F491" s="44">
        <v>2.8571428571428571E-2</v>
      </c>
      <c r="G491" s="43">
        <v>1.370399373531715E-2</v>
      </c>
      <c r="H491" s="44">
        <v>3.0355594102341718E-2</v>
      </c>
      <c r="I491" s="43">
        <v>2.415026833631485E-2</v>
      </c>
      <c r="J491" s="44">
        <v>1.7419962335216574E-2</v>
      </c>
      <c r="K491" s="44">
        <v>2.4752475247524754E-2</v>
      </c>
      <c r="L491" s="43">
        <v>2.0249221183800622E-2</v>
      </c>
      <c r="M491" s="44">
        <v>2.268041237113402E-2</v>
      </c>
      <c r="N491" s="44">
        <v>3.0418250950570339E-2</v>
      </c>
      <c r="O491" s="43"/>
      <c r="P491" s="44">
        <v>1.4705882352941175E-2</v>
      </c>
      <c r="Q491" s="44"/>
      <c r="R491" s="44">
        <v>8.3056478405315621E-3</v>
      </c>
      <c r="S491" s="44">
        <v>0.01</v>
      </c>
      <c r="T491" s="44">
        <v>1.2738853503184716E-2</v>
      </c>
      <c r="U491" s="44">
        <v>3.4818941504178275E-2</v>
      </c>
      <c r="V491" s="44">
        <v>2.4358974358974363E-2</v>
      </c>
      <c r="W491" s="44">
        <v>9.1743119266055051E-3</v>
      </c>
      <c r="X491" s="44">
        <v>1.912568306010929E-2</v>
      </c>
      <c r="Y491" s="44">
        <v>7.3170731707317069E-2</v>
      </c>
      <c r="Z491" s="44">
        <v>3.0010718113612004E-2</v>
      </c>
      <c r="AA491" s="20"/>
    </row>
    <row r="492" spans="1:27">
      <c r="A492" s="32" t="s">
        <v>16</v>
      </c>
      <c r="B492" s="32"/>
      <c r="C492" s="45">
        <v>1</v>
      </c>
      <c r="D492" s="46">
        <v>1</v>
      </c>
      <c r="E492" s="46">
        <v>1</v>
      </c>
      <c r="F492" s="46">
        <v>1</v>
      </c>
      <c r="G492" s="45">
        <v>1</v>
      </c>
      <c r="H492" s="46">
        <v>1</v>
      </c>
      <c r="I492" s="45">
        <v>1</v>
      </c>
      <c r="J492" s="46">
        <v>1</v>
      </c>
      <c r="K492" s="46">
        <v>1</v>
      </c>
      <c r="L492" s="45">
        <v>1</v>
      </c>
      <c r="M492" s="46">
        <v>1</v>
      </c>
      <c r="N492" s="46">
        <v>1</v>
      </c>
      <c r="O492" s="45">
        <v>1</v>
      </c>
      <c r="P492" s="46">
        <v>1</v>
      </c>
      <c r="Q492" s="46">
        <v>1</v>
      </c>
      <c r="R492" s="46">
        <v>1</v>
      </c>
      <c r="S492" s="46">
        <v>1</v>
      </c>
      <c r="T492" s="46">
        <v>1</v>
      </c>
      <c r="U492" s="46">
        <v>1</v>
      </c>
      <c r="V492" s="46">
        <v>1</v>
      </c>
      <c r="W492" s="46">
        <v>1</v>
      </c>
      <c r="X492" s="46">
        <v>1</v>
      </c>
      <c r="Y492" s="46">
        <v>1</v>
      </c>
      <c r="Z492" s="46">
        <v>1</v>
      </c>
      <c r="AA492" s="20"/>
    </row>
    <row r="493" spans="1:27">
      <c r="A493" s="20"/>
      <c r="B493" s="20"/>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20"/>
    </row>
    <row r="494" spans="1:27">
      <c r="A494" s="21" t="s">
        <v>275</v>
      </c>
      <c r="B494" s="21"/>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20"/>
    </row>
    <row r="495" spans="1:27">
      <c r="A495" s="22" t="s">
        <v>8</v>
      </c>
      <c r="B495" s="22"/>
      <c r="C495" s="37" t="s">
        <v>7</v>
      </c>
      <c r="D495" s="38"/>
      <c r="E495" s="38"/>
      <c r="F495" s="38"/>
      <c r="G495" s="37" t="s">
        <v>17</v>
      </c>
      <c r="H495" s="38"/>
      <c r="I495" s="37" t="s">
        <v>20</v>
      </c>
      <c r="J495" s="38"/>
      <c r="K495" s="38"/>
      <c r="L495" s="37" t="s">
        <v>24</v>
      </c>
      <c r="M495" s="38"/>
      <c r="N495" s="38"/>
      <c r="O495" s="37" t="s">
        <v>29</v>
      </c>
      <c r="P495" s="38"/>
      <c r="Q495" s="38"/>
      <c r="R495" s="38"/>
      <c r="S495" s="38"/>
      <c r="T495" s="38"/>
      <c r="U495" s="38"/>
      <c r="V495" s="38"/>
      <c r="W495" s="38"/>
      <c r="X495" s="38"/>
      <c r="Y495" s="38"/>
      <c r="Z495" s="38"/>
      <c r="AA495" s="20"/>
    </row>
    <row r="496" spans="1:27">
      <c r="A496" s="25"/>
      <c r="B496" s="25"/>
      <c r="C496" s="39" t="s">
        <v>12</v>
      </c>
      <c r="D496" s="40" t="s">
        <v>13</v>
      </c>
      <c r="E496" s="40" t="s">
        <v>14</v>
      </c>
      <c r="F496" s="40" t="s">
        <v>15</v>
      </c>
      <c r="G496" s="39" t="s">
        <v>18</v>
      </c>
      <c r="H496" s="40" t="s">
        <v>19</v>
      </c>
      <c r="I496" s="39" t="s">
        <v>21</v>
      </c>
      <c r="J496" s="40" t="s">
        <v>22</v>
      </c>
      <c r="K496" s="40" t="s">
        <v>23</v>
      </c>
      <c r="L496" s="39" t="s">
        <v>25</v>
      </c>
      <c r="M496" s="40" t="s">
        <v>27</v>
      </c>
      <c r="N496" s="40" t="s">
        <v>28</v>
      </c>
      <c r="O496" s="39" t="s">
        <v>30</v>
      </c>
      <c r="P496" s="40" t="s">
        <v>31</v>
      </c>
      <c r="Q496" s="40" t="s">
        <v>32</v>
      </c>
      <c r="R496" s="40" t="s">
        <v>33</v>
      </c>
      <c r="S496" s="40" t="s">
        <v>34</v>
      </c>
      <c r="T496" s="40" t="s">
        <v>35</v>
      </c>
      <c r="U496" s="40" t="s">
        <v>36</v>
      </c>
      <c r="V496" s="40" t="s">
        <v>37</v>
      </c>
      <c r="W496" s="40" t="s">
        <v>38</v>
      </c>
      <c r="X496" s="40" t="s">
        <v>39</v>
      </c>
      <c r="Y496" s="40" t="s">
        <v>40</v>
      </c>
      <c r="Z496" s="40" t="s">
        <v>41</v>
      </c>
      <c r="AA496" s="20"/>
    </row>
    <row r="497" spans="1:27">
      <c r="A497" s="28" t="s">
        <v>215</v>
      </c>
      <c r="B497" s="29" t="s">
        <v>76</v>
      </c>
      <c r="C497" s="41">
        <v>6.2893081761006301E-3</v>
      </c>
      <c r="D497" s="42">
        <v>1.7110266159695818E-2</v>
      </c>
      <c r="E497" s="42">
        <v>2.12298682284041E-2</v>
      </c>
      <c r="F497" s="42">
        <v>1.9593067068575734E-2</v>
      </c>
      <c r="G497" s="41">
        <v>1.1737089201877932E-2</v>
      </c>
      <c r="H497" s="42">
        <v>2.1701388888888888E-2</v>
      </c>
      <c r="I497" s="41">
        <v>7.1684587813620072E-3</v>
      </c>
      <c r="J497" s="42">
        <v>1.7873941674506115E-2</v>
      </c>
      <c r="K497" s="42">
        <v>2.0987654320987655E-2</v>
      </c>
      <c r="L497" s="41">
        <v>1.3506493506493506E-2</v>
      </c>
      <c r="M497" s="42">
        <v>8.2644628099173556E-3</v>
      </c>
      <c r="N497" s="42">
        <v>4.5714285714285714E-2</v>
      </c>
      <c r="O497" s="41">
        <v>1.1764705882352941E-2</v>
      </c>
      <c r="P497" s="42">
        <v>7.4074074074074077E-3</v>
      </c>
      <c r="Q497" s="42">
        <v>1.5625E-2</v>
      </c>
      <c r="R497" s="42">
        <v>6.6445182724252493E-3</v>
      </c>
      <c r="S497" s="42">
        <v>5.0251256281407027E-3</v>
      </c>
      <c r="T497" s="42">
        <v>3.1746031746031746E-3</v>
      </c>
      <c r="U497" s="42">
        <v>2.5069637883008356E-2</v>
      </c>
      <c r="V497" s="42">
        <v>2.4421593830334189E-2</v>
      </c>
      <c r="W497" s="42">
        <v>1.524390243902439E-2</v>
      </c>
      <c r="X497" s="42">
        <v>1.6393442622950821E-2</v>
      </c>
      <c r="Y497" s="42"/>
      <c r="Z497" s="42">
        <v>1.9292604501607719E-2</v>
      </c>
      <c r="AA497" s="20"/>
    </row>
    <row r="498" spans="1:27">
      <c r="A498" s="30"/>
      <c r="B498" s="31" t="s">
        <v>77</v>
      </c>
      <c r="C498" s="43">
        <v>8.6253369272237201E-2</v>
      </c>
      <c r="D498" s="44">
        <v>9.3155893536121678E-2</v>
      </c>
      <c r="E498" s="44">
        <v>6.0029282576866766E-2</v>
      </c>
      <c r="F498" s="44">
        <v>3.6171816126601357E-2</v>
      </c>
      <c r="G498" s="43">
        <v>5.242566510172144E-2</v>
      </c>
      <c r="H498" s="44">
        <v>8.2899305555555552E-2</v>
      </c>
      <c r="I498" s="43">
        <v>4.9283154121863799E-2</v>
      </c>
      <c r="J498" s="44">
        <v>6.3969896519285044E-2</v>
      </c>
      <c r="K498" s="44">
        <v>8.2716049382716067E-2</v>
      </c>
      <c r="L498" s="43">
        <v>0.06</v>
      </c>
      <c r="M498" s="44">
        <v>7.0247933884297523E-2</v>
      </c>
      <c r="N498" s="44">
        <v>0.11619047619047619</v>
      </c>
      <c r="O498" s="43">
        <v>4.7058823529411764E-2</v>
      </c>
      <c r="P498" s="44">
        <v>2.9629629629629631E-2</v>
      </c>
      <c r="Q498" s="44">
        <v>5.2083333333333343E-2</v>
      </c>
      <c r="R498" s="44">
        <v>5.9800664451827246E-2</v>
      </c>
      <c r="S498" s="44">
        <v>0.15577889447236182</v>
      </c>
      <c r="T498" s="44">
        <v>8.8888888888888892E-2</v>
      </c>
      <c r="U498" s="44">
        <v>4.7353760445682444E-2</v>
      </c>
      <c r="V498" s="44">
        <v>8.611825192802057E-2</v>
      </c>
      <c r="W498" s="44">
        <v>5.1829268292682924E-2</v>
      </c>
      <c r="X498" s="44">
        <v>9.0163934426229511E-2</v>
      </c>
      <c r="Y498" s="44">
        <v>2.4793388429752067E-2</v>
      </c>
      <c r="Z498" s="44">
        <v>5.6806002143622719E-2</v>
      </c>
      <c r="AA498" s="20"/>
    </row>
    <row r="499" spans="1:27">
      <c r="A499" s="30"/>
      <c r="B499" s="31" t="s">
        <v>78</v>
      </c>
      <c r="C499" s="43">
        <v>0.13387241689128482</v>
      </c>
      <c r="D499" s="44">
        <v>8.2699619771863103E-2</v>
      </c>
      <c r="E499" s="44">
        <v>0.12079062957540264</v>
      </c>
      <c r="F499" s="44">
        <v>0.11605124340617935</v>
      </c>
      <c r="G499" s="43">
        <v>0.10719874804381847</v>
      </c>
      <c r="H499" s="44">
        <v>0.12239583333333331</v>
      </c>
      <c r="I499" s="43">
        <v>0.12186379928315412</v>
      </c>
      <c r="J499" s="44">
        <v>0.11571025399811853</v>
      </c>
      <c r="K499" s="44">
        <v>0.10740740740740741</v>
      </c>
      <c r="L499" s="43">
        <v>0.11246753246753247</v>
      </c>
      <c r="M499" s="44">
        <v>0.10537190082644628</v>
      </c>
      <c r="N499" s="44">
        <v>0.13714285714285715</v>
      </c>
      <c r="O499" s="43">
        <v>0.12941176470588237</v>
      </c>
      <c r="P499" s="44">
        <v>0.13333333333333333</v>
      </c>
      <c r="Q499" s="44">
        <v>9.8958333333333315E-2</v>
      </c>
      <c r="R499" s="44">
        <v>7.6411960132890366E-2</v>
      </c>
      <c r="S499" s="44">
        <v>0.10552763819095476</v>
      </c>
      <c r="T499" s="44">
        <v>0.13333333333333333</v>
      </c>
      <c r="U499" s="44">
        <v>8.9136490250696379E-2</v>
      </c>
      <c r="V499" s="44">
        <v>0.13496143958868895</v>
      </c>
      <c r="W499" s="44">
        <v>0.125</v>
      </c>
      <c r="X499" s="44">
        <v>0.12021857923497267</v>
      </c>
      <c r="Y499" s="44">
        <v>0.13223140495867769</v>
      </c>
      <c r="Z499" s="44">
        <v>0.12647374062165059</v>
      </c>
      <c r="AA499" s="20"/>
    </row>
    <row r="500" spans="1:27">
      <c r="A500" s="30"/>
      <c r="B500" s="31" t="s">
        <v>79</v>
      </c>
      <c r="C500" s="43">
        <v>0.35849056603773582</v>
      </c>
      <c r="D500" s="44">
        <v>0.34600760456273766</v>
      </c>
      <c r="E500" s="44">
        <v>0.35212298682284043</v>
      </c>
      <c r="F500" s="44">
        <v>0.3526752072343633</v>
      </c>
      <c r="G500" s="43">
        <v>0.32550860719874808</v>
      </c>
      <c r="H500" s="44">
        <v>0.38194444444444442</v>
      </c>
      <c r="I500" s="43">
        <v>0.3342293906810036</v>
      </c>
      <c r="J500" s="44">
        <v>0.34901222953904049</v>
      </c>
      <c r="K500" s="44">
        <v>0.3691358024691358</v>
      </c>
      <c r="L500" s="43">
        <v>0.36233766233766235</v>
      </c>
      <c r="M500" s="44">
        <v>0.35330578512396693</v>
      </c>
      <c r="N500" s="44">
        <v>0.27809523809523812</v>
      </c>
      <c r="O500" s="43">
        <v>0.36470588235294116</v>
      </c>
      <c r="P500" s="44">
        <v>0.35555555555555557</v>
      </c>
      <c r="Q500" s="44">
        <v>0.30208333333333331</v>
      </c>
      <c r="R500" s="44">
        <v>0.34385382059800662</v>
      </c>
      <c r="S500" s="44">
        <v>0.35175879396984927</v>
      </c>
      <c r="T500" s="44">
        <v>0.28888888888888886</v>
      </c>
      <c r="U500" s="44">
        <v>0.35654596100278552</v>
      </c>
      <c r="V500" s="44">
        <v>0.36118251928020567</v>
      </c>
      <c r="W500" s="44">
        <v>0.30792682926829268</v>
      </c>
      <c r="X500" s="44">
        <v>0.42349726775956287</v>
      </c>
      <c r="Y500" s="44">
        <v>0.41322314049586778</v>
      </c>
      <c r="Z500" s="44">
        <v>0.35798499464094319</v>
      </c>
      <c r="AA500" s="20"/>
    </row>
    <row r="501" spans="1:27">
      <c r="A501" s="30"/>
      <c r="B501" s="31" t="s">
        <v>80</v>
      </c>
      <c r="C501" s="43">
        <v>0.39982030548068281</v>
      </c>
      <c r="D501" s="44">
        <v>0.44771863117870725</v>
      </c>
      <c r="E501" s="44">
        <v>0.43265007320644217</v>
      </c>
      <c r="F501" s="44">
        <v>0.46043707611152984</v>
      </c>
      <c r="G501" s="43">
        <v>0.48943661971830982</v>
      </c>
      <c r="H501" s="44">
        <v>0.37630208333333326</v>
      </c>
      <c r="I501" s="43">
        <v>0.47043010752688175</v>
      </c>
      <c r="J501" s="44">
        <v>0.43885230479774223</v>
      </c>
      <c r="K501" s="44">
        <v>0.40740740740740738</v>
      </c>
      <c r="L501" s="43">
        <v>0.43688311688311687</v>
      </c>
      <c r="M501" s="44">
        <v>0.45454545454545453</v>
      </c>
      <c r="N501" s="44">
        <v>0.40952380952380951</v>
      </c>
      <c r="O501" s="43">
        <v>0.44117647058823528</v>
      </c>
      <c r="P501" s="44">
        <v>0.46666666666666662</v>
      </c>
      <c r="Q501" s="44">
        <v>0.51041666666666663</v>
      </c>
      <c r="R501" s="44">
        <v>0.5</v>
      </c>
      <c r="S501" s="44">
        <v>0.38190954773869346</v>
      </c>
      <c r="T501" s="44">
        <v>0.48253968253968255</v>
      </c>
      <c r="U501" s="44">
        <v>0.47493036211699163</v>
      </c>
      <c r="V501" s="44">
        <v>0.37532133676092544</v>
      </c>
      <c r="W501" s="44">
        <v>0.47865853658536589</v>
      </c>
      <c r="X501" s="44">
        <v>0.34426229508196721</v>
      </c>
      <c r="Y501" s="44">
        <v>0.38842975206611569</v>
      </c>
      <c r="Z501" s="44">
        <v>0.41800643086816719</v>
      </c>
      <c r="AA501" s="20"/>
    </row>
    <row r="502" spans="1:27">
      <c r="A502" s="30"/>
      <c r="B502" s="31" t="s">
        <v>74</v>
      </c>
      <c r="C502" s="43">
        <v>1.5274034141958669E-2</v>
      </c>
      <c r="D502" s="44">
        <v>1.3307984790874522E-2</v>
      </c>
      <c r="E502" s="44">
        <v>1.3177159590043926E-2</v>
      </c>
      <c r="F502" s="44">
        <v>1.5071590052750565E-2</v>
      </c>
      <c r="G502" s="43">
        <v>1.3693270735524257E-2</v>
      </c>
      <c r="H502" s="44">
        <v>1.4756944444444444E-2</v>
      </c>
      <c r="I502" s="43">
        <v>1.7025089605734768E-2</v>
      </c>
      <c r="J502" s="44">
        <v>1.458137347130762E-2</v>
      </c>
      <c r="K502" s="44">
        <v>1.2345679012345678E-2</v>
      </c>
      <c r="L502" s="43">
        <v>1.4805194805194806E-2</v>
      </c>
      <c r="M502" s="44">
        <v>8.2644628099173556E-3</v>
      </c>
      <c r="N502" s="44">
        <v>1.3333333333333334E-2</v>
      </c>
      <c r="O502" s="43">
        <v>5.8823529411764705E-3</v>
      </c>
      <c r="P502" s="44">
        <v>7.4074074074074077E-3</v>
      </c>
      <c r="Q502" s="44">
        <v>2.0833333333333329E-2</v>
      </c>
      <c r="R502" s="44">
        <v>1.3289036544850499E-2</v>
      </c>
      <c r="S502" s="44"/>
      <c r="T502" s="44">
        <v>3.1746031746031746E-3</v>
      </c>
      <c r="U502" s="44">
        <v>6.9637883008356553E-3</v>
      </c>
      <c r="V502" s="44">
        <v>1.7994858611825194E-2</v>
      </c>
      <c r="W502" s="44">
        <v>2.1341463414634148E-2</v>
      </c>
      <c r="X502" s="44">
        <v>5.4644808743169408E-3</v>
      </c>
      <c r="Y502" s="44">
        <v>4.1322314049586778E-2</v>
      </c>
      <c r="Z502" s="44">
        <v>2.1436227224008574E-2</v>
      </c>
      <c r="AA502" s="20"/>
    </row>
    <row r="503" spans="1:27">
      <c r="A503" s="32" t="s">
        <v>16</v>
      </c>
      <c r="B503" s="32"/>
      <c r="C503" s="45">
        <v>1</v>
      </c>
      <c r="D503" s="46">
        <v>1</v>
      </c>
      <c r="E503" s="46">
        <v>1</v>
      </c>
      <c r="F503" s="46">
        <v>1</v>
      </c>
      <c r="G503" s="45">
        <v>1</v>
      </c>
      <c r="H503" s="46">
        <v>1</v>
      </c>
      <c r="I503" s="45">
        <v>1</v>
      </c>
      <c r="J503" s="46">
        <v>1</v>
      </c>
      <c r="K503" s="46">
        <v>1</v>
      </c>
      <c r="L503" s="45">
        <v>1</v>
      </c>
      <c r="M503" s="46">
        <v>1</v>
      </c>
      <c r="N503" s="46">
        <v>1</v>
      </c>
      <c r="O503" s="45">
        <v>1</v>
      </c>
      <c r="P503" s="46">
        <v>1</v>
      </c>
      <c r="Q503" s="46">
        <v>1</v>
      </c>
      <c r="R503" s="46">
        <v>1</v>
      </c>
      <c r="S503" s="46">
        <v>1</v>
      </c>
      <c r="T503" s="46">
        <v>1</v>
      </c>
      <c r="U503" s="46">
        <v>1</v>
      </c>
      <c r="V503" s="46">
        <v>1</v>
      </c>
      <c r="W503" s="46">
        <v>1</v>
      </c>
      <c r="X503" s="46">
        <v>1</v>
      </c>
      <c r="Y503" s="46">
        <v>1</v>
      </c>
      <c r="Z503" s="46">
        <v>1</v>
      </c>
      <c r="AA503" s="20"/>
    </row>
    <row r="504" spans="1:27">
      <c r="A504" s="20"/>
      <c r="B504" s="20"/>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20"/>
    </row>
    <row r="505" spans="1:27">
      <c r="A505" s="21" t="s">
        <v>276</v>
      </c>
      <c r="B505" s="21"/>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20"/>
    </row>
    <row r="506" spans="1:27">
      <c r="A506" s="22" t="s">
        <v>8</v>
      </c>
      <c r="B506" s="22"/>
      <c r="C506" s="37" t="s">
        <v>7</v>
      </c>
      <c r="D506" s="38"/>
      <c r="E506" s="38"/>
      <c r="F506" s="38"/>
      <c r="G506" s="37" t="s">
        <v>17</v>
      </c>
      <c r="H506" s="38"/>
      <c r="I506" s="37" t="s">
        <v>20</v>
      </c>
      <c r="J506" s="38"/>
      <c r="K506" s="38"/>
      <c r="L506" s="37" t="s">
        <v>24</v>
      </c>
      <c r="M506" s="38"/>
      <c r="N506" s="38"/>
      <c r="O506" s="37" t="s">
        <v>29</v>
      </c>
      <c r="P506" s="38"/>
      <c r="Q506" s="38"/>
      <c r="R506" s="38"/>
      <c r="S506" s="38"/>
      <c r="T506" s="38"/>
      <c r="U506" s="38"/>
      <c r="V506" s="38"/>
      <c r="W506" s="38"/>
      <c r="X506" s="38"/>
      <c r="Y506" s="38"/>
      <c r="Z506" s="38"/>
      <c r="AA506" s="20"/>
    </row>
    <row r="507" spans="1:27">
      <c r="A507" s="25"/>
      <c r="B507" s="25"/>
      <c r="C507" s="39" t="s">
        <v>12</v>
      </c>
      <c r="D507" s="40" t="s">
        <v>13</v>
      </c>
      <c r="E507" s="40" t="s">
        <v>14</v>
      </c>
      <c r="F507" s="40" t="s">
        <v>15</v>
      </c>
      <c r="G507" s="39" t="s">
        <v>18</v>
      </c>
      <c r="H507" s="40" t="s">
        <v>19</v>
      </c>
      <c r="I507" s="39" t="s">
        <v>21</v>
      </c>
      <c r="J507" s="40" t="s">
        <v>22</v>
      </c>
      <c r="K507" s="40" t="s">
        <v>23</v>
      </c>
      <c r="L507" s="39" t="s">
        <v>25</v>
      </c>
      <c r="M507" s="40" t="s">
        <v>27</v>
      </c>
      <c r="N507" s="40" t="s">
        <v>28</v>
      </c>
      <c r="O507" s="39" t="s">
        <v>30</v>
      </c>
      <c r="P507" s="40" t="s">
        <v>31</v>
      </c>
      <c r="Q507" s="40" t="s">
        <v>32</v>
      </c>
      <c r="R507" s="40" t="s">
        <v>33</v>
      </c>
      <c r="S507" s="40" t="s">
        <v>34</v>
      </c>
      <c r="T507" s="40" t="s">
        <v>35</v>
      </c>
      <c r="U507" s="40" t="s">
        <v>36</v>
      </c>
      <c r="V507" s="40" t="s">
        <v>37</v>
      </c>
      <c r="W507" s="40" t="s">
        <v>38</v>
      </c>
      <c r="X507" s="40" t="s">
        <v>39</v>
      </c>
      <c r="Y507" s="40" t="s">
        <v>40</v>
      </c>
      <c r="Z507" s="40" t="s">
        <v>41</v>
      </c>
      <c r="AA507" s="20"/>
    </row>
    <row r="508" spans="1:27">
      <c r="A508" s="28" t="s">
        <v>216</v>
      </c>
      <c r="B508" s="29" t="s">
        <v>76</v>
      </c>
      <c r="C508" s="41">
        <v>7.1813285457809697E-2</v>
      </c>
      <c r="D508" s="42">
        <v>8.2778306374881067E-2</v>
      </c>
      <c r="E508" s="42">
        <v>3.8827838827838829E-2</v>
      </c>
      <c r="F508" s="42">
        <v>1.4285714285714285E-2</v>
      </c>
      <c r="G508" s="41">
        <v>5.0880626223091967E-2</v>
      </c>
      <c r="H508" s="42">
        <v>4.7247507585609014E-2</v>
      </c>
      <c r="I508" s="41">
        <v>2.8673835125448029E-2</v>
      </c>
      <c r="J508" s="42">
        <v>3.9492242595204514E-2</v>
      </c>
      <c r="K508" s="42">
        <v>7.5972822730080297E-2</v>
      </c>
      <c r="L508" s="41">
        <v>4.5407368967306704E-2</v>
      </c>
      <c r="M508" s="42">
        <v>4.9792531120331954E-2</v>
      </c>
      <c r="N508" s="42">
        <v>7.6335877862595422E-2</v>
      </c>
      <c r="O508" s="41">
        <v>1.7441860465116279E-2</v>
      </c>
      <c r="P508" s="42">
        <v>2.2058823529411766E-2</v>
      </c>
      <c r="Q508" s="42">
        <v>2.5773195876288658E-2</v>
      </c>
      <c r="R508" s="42">
        <v>2.329450915141431E-2</v>
      </c>
      <c r="S508" s="42">
        <v>0.01</v>
      </c>
      <c r="T508" s="42">
        <v>3.1746031746031746E-3</v>
      </c>
      <c r="U508" s="42">
        <v>3.4818941504178275E-2</v>
      </c>
      <c r="V508" s="42">
        <v>7.4358974358974358E-2</v>
      </c>
      <c r="W508" s="42">
        <v>3.3333333333333333E-2</v>
      </c>
      <c r="X508" s="42">
        <v>7.650273224043716E-2</v>
      </c>
      <c r="Y508" s="42">
        <v>4.0650406504065033E-2</v>
      </c>
      <c r="Z508" s="42">
        <v>9.1201716738197422E-2</v>
      </c>
      <c r="AA508" s="20"/>
    </row>
    <row r="509" spans="1:27">
      <c r="A509" s="30"/>
      <c r="B509" s="31" t="s">
        <v>77</v>
      </c>
      <c r="C509" s="43">
        <v>0.24236983842010773</v>
      </c>
      <c r="D509" s="44">
        <v>0.17982873453853471</v>
      </c>
      <c r="E509" s="44">
        <v>0.14358974358974358</v>
      </c>
      <c r="F509" s="44">
        <v>8.4210526315789472E-2</v>
      </c>
      <c r="G509" s="43">
        <v>0.14951076320939335</v>
      </c>
      <c r="H509" s="44">
        <v>0.16688339835283919</v>
      </c>
      <c r="I509" s="43">
        <v>9.0501792114695334E-2</v>
      </c>
      <c r="J509" s="44">
        <v>0.16455101081335216</v>
      </c>
      <c r="K509" s="44">
        <v>0.19518221124150709</v>
      </c>
      <c r="L509" s="43">
        <v>0.137519460300986</v>
      </c>
      <c r="M509" s="44">
        <v>0.15560165975103735</v>
      </c>
      <c r="N509" s="44">
        <v>0.30916030534351147</v>
      </c>
      <c r="O509" s="43">
        <v>5.232558139534884E-2</v>
      </c>
      <c r="P509" s="44">
        <v>0.17647058823529413</v>
      </c>
      <c r="Q509" s="44">
        <v>5.1546391752577317E-2</v>
      </c>
      <c r="R509" s="44">
        <v>0.12479201331114809</v>
      </c>
      <c r="S509" s="44">
        <v>7.4999999999999997E-2</v>
      </c>
      <c r="T509" s="44">
        <v>7.9365079365079361E-2</v>
      </c>
      <c r="U509" s="44">
        <v>0.1309192200557103</v>
      </c>
      <c r="V509" s="44">
        <v>0.18846153846153846</v>
      </c>
      <c r="W509" s="44">
        <v>0.13333333333333333</v>
      </c>
      <c r="X509" s="44">
        <v>0.30054644808743169</v>
      </c>
      <c r="Y509" s="44">
        <v>8.943089430894309E-2</v>
      </c>
      <c r="Z509" s="44">
        <v>0.21995708154506438</v>
      </c>
      <c r="AA509" s="20"/>
    </row>
    <row r="510" spans="1:27">
      <c r="A510" s="30"/>
      <c r="B510" s="31" t="s">
        <v>78</v>
      </c>
      <c r="C510" s="43">
        <v>0.15798922800718132</v>
      </c>
      <c r="D510" s="44">
        <v>0.17697431018078022</v>
      </c>
      <c r="E510" s="44">
        <v>0.18534798534798536</v>
      </c>
      <c r="F510" s="44">
        <v>0.19097744360902255</v>
      </c>
      <c r="G510" s="43">
        <v>0.15107632093933465</v>
      </c>
      <c r="H510" s="44">
        <v>0.20979627221499783</v>
      </c>
      <c r="I510" s="43">
        <v>0.22670250896057348</v>
      </c>
      <c r="J510" s="44">
        <v>0.16078984485190412</v>
      </c>
      <c r="K510" s="44">
        <v>0.16924027177269921</v>
      </c>
      <c r="L510" s="43">
        <v>0.17410482615464454</v>
      </c>
      <c r="M510" s="44">
        <v>0.22821576763485477</v>
      </c>
      <c r="N510" s="44">
        <v>0.16793893129770993</v>
      </c>
      <c r="O510" s="43">
        <v>9.8837209302325577E-2</v>
      </c>
      <c r="P510" s="44">
        <v>0.1176470588235294</v>
      </c>
      <c r="Q510" s="44">
        <v>0.10824742268041238</v>
      </c>
      <c r="R510" s="44">
        <v>0.14975041597337771</v>
      </c>
      <c r="S510" s="44">
        <v>0.08</v>
      </c>
      <c r="T510" s="44">
        <v>0.11746031746031745</v>
      </c>
      <c r="U510" s="44">
        <v>0.18384401114206128</v>
      </c>
      <c r="V510" s="44">
        <v>0.27948717948717949</v>
      </c>
      <c r="W510" s="44">
        <v>0.11212121212121212</v>
      </c>
      <c r="X510" s="44">
        <v>0.18852459016393441</v>
      </c>
      <c r="Y510" s="44">
        <v>6.5040650406504072E-2</v>
      </c>
      <c r="Z510" s="44">
        <v>0.22424892703862662</v>
      </c>
      <c r="AA510" s="20"/>
    </row>
    <row r="511" spans="1:27">
      <c r="A511" s="30"/>
      <c r="B511" s="31" t="s">
        <v>79</v>
      </c>
      <c r="C511" s="43">
        <v>0.2755834829443447</v>
      </c>
      <c r="D511" s="44">
        <v>0.23596574690770694</v>
      </c>
      <c r="E511" s="44">
        <v>0.33479853479853472</v>
      </c>
      <c r="F511" s="44">
        <v>0.34962406015037595</v>
      </c>
      <c r="G511" s="43">
        <v>0.29863013698630136</v>
      </c>
      <c r="H511" s="44">
        <v>0.30949284785435632</v>
      </c>
      <c r="I511" s="43">
        <v>0.28046594982078854</v>
      </c>
      <c r="J511" s="44">
        <v>0.31029619181946405</v>
      </c>
      <c r="K511" s="44">
        <v>0.31192093885114269</v>
      </c>
      <c r="L511" s="43">
        <v>0.31344058121432278</v>
      </c>
      <c r="M511" s="44">
        <v>0.2863070539419087</v>
      </c>
      <c r="N511" s="44">
        <v>0.25</v>
      </c>
      <c r="O511" s="43">
        <v>0.32558139534883723</v>
      </c>
      <c r="P511" s="44">
        <v>0.44117647058823528</v>
      </c>
      <c r="Q511" s="44">
        <v>0.35567010309278352</v>
      </c>
      <c r="R511" s="44">
        <v>0.32279534109816971</v>
      </c>
      <c r="S511" s="44">
        <v>0.315</v>
      </c>
      <c r="T511" s="44">
        <v>0.31111111111111112</v>
      </c>
      <c r="U511" s="44">
        <v>0.28272980501392758</v>
      </c>
      <c r="V511" s="44">
        <v>0.27435897435897438</v>
      </c>
      <c r="W511" s="44">
        <v>0.25757575757575757</v>
      </c>
      <c r="X511" s="44">
        <v>0.27049180327868855</v>
      </c>
      <c r="Y511" s="44">
        <v>0.41463414634146339</v>
      </c>
      <c r="Z511" s="44">
        <v>0.30686695278969955</v>
      </c>
      <c r="AA511" s="20"/>
    </row>
    <row r="512" spans="1:27">
      <c r="A512" s="30"/>
      <c r="B512" s="31" t="s">
        <v>80</v>
      </c>
      <c r="C512" s="43">
        <v>0.21454219030520646</v>
      </c>
      <c r="D512" s="44">
        <v>0.27973358705994289</v>
      </c>
      <c r="E512" s="44">
        <v>0.27326007326007323</v>
      </c>
      <c r="F512" s="44">
        <v>0.32406015037593983</v>
      </c>
      <c r="G512" s="43">
        <v>0.32328767123287672</v>
      </c>
      <c r="H512" s="44">
        <v>0.22149978326831379</v>
      </c>
      <c r="I512" s="43">
        <v>0.32616487455197141</v>
      </c>
      <c r="J512" s="44">
        <v>0.29525152797367182</v>
      </c>
      <c r="K512" s="44">
        <v>0.21309450277949352</v>
      </c>
      <c r="L512" s="43">
        <v>0.29631551634665282</v>
      </c>
      <c r="M512" s="44">
        <v>0.24896265560165975</v>
      </c>
      <c r="N512" s="44">
        <v>0.1431297709923664</v>
      </c>
      <c r="O512" s="43">
        <v>0.5</v>
      </c>
      <c r="P512" s="44">
        <v>0.22794117647058823</v>
      </c>
      <c r="Q512" s="44">
        <v>0.44329896907216493</v>
      </c>
      <c r="R512" s="44">
        <v>0.3577371048252912</v>
      </c>
      <c r="S512" s="44">
        <v>0.51500000000000001</v>
      </c>
      <c r="T512" s="44">
        <v>0.48253968253968255</v>
      </c>
      <c r="U512" s="44">
        <v>0.33286908077994432</v>
      </c>
      <c r="V512" s="44">
        <v>0.11282051282051282</v>
      </c>
      <c r="W512" s="44">
        <v>0.45151515151515154</v>
      </c>
      <c r="X512" s="44">
        <v>0.11475409836065573</v>
      </c>
      <c r="Y512" s="44">
        <v>0.30894308943089432</v>
      </c>
      <c r="Z512" s="44">
        <v>0.11695278969957082</v>
      </c>
      <c r="AA512" s="20"/>
    </row>
    <row r="513" spans="1:27">
      <c r="A513" s="30"/>
      <c r="B513" s="31" t="s">
        <v>74</v>
      </c>
      <c r="C513" s="43">
        <v>3.7701974865350089E-2</v>
      </c>
      <c r="D513" s="44">
        <v>4.4719314938154141E-2</v>
      </c>
      <c r="E513" s="44">
        <v>2.417582417582418E-2</v>
      </c>
      <c r="F513" s="44">
        <v>3.6842105263157891E-2</v>
      </c>
      <c r="G513" s="43">
        <v>2.6614481409001956E-2</v>
      </c>
      <c r="H513" s="44">
        <v>4.5080190723883834E-2</v>
      </c>
      <c r="I513" s="43">
        <v>4.7491039426523295E-2</v>
      </c>
      <c r="J513" s="44">
        <v>2.9619181946403384E-2</v>
      </c>
      <c r="K513" s="44">
        <v>3.4589252625077206E-2</v>
      </c>
      <c r="L513" s="43">
        <v>3.321224701608718E-2</v>
      </c>
      <c r="M513" s="44">
        <v>3.1120331950207469E-2</v>
      </c>
      <c r="N513" s="44">
        <v>5.3435114503816793E-2</v>
      </c>
      <c r="O513" s="43">
        <v>5.8139534883720929E-3</v>
      </c>
      <c r="P513" s="44">
        <v>1.4705882352941175E-2</v>
      </c>
      <c r="Q513" s="44">
        <v>1.5463917525773196E-2</v>
      </c>
      <c r="R513" s="44">
        <v>2.1630615640599003E-2</v>
      </c>
      <c r="S513" s="44">
        <v>5.0000000000000001E-3</v>
      </c>
      <c r="T513" s="44">
        <v>6.3492063492063492E-3</v>
      </c>
      <c r="U513" s="44">
        <v>3.4818941504178275E-2</v>
      </c>
      <c r="V513" s="44">
        <v>7.0512820512820512E-2</v>
      </c>
      <c r="W513" s="44">
        <v>1.2121212121212121E-2</v>
      </c>
      <c r="X513" s="44">
        <v>4.9180327868852458E-2</v>
      </c>
      <c r="Y513" s="44">
        <v>8.1300813008130066E-2</v>
      </c>
      <c r="Z513" s="44">
        <v>4.0772532188841207E-2</v>
      </c>
      <c r="AA513" s="20"/>
    </row>
    <row r="514" spans="1:27">
      <c r="A514" s="32" t="s">
        <v>16</v>
      </c>
      <c r="B514" s="32"/>
      <c r="C514" s="45">
        <v>1</v>
      </c>
      <c r="D514" s="46">
        <v>1</v>
      </c>
      <c r="E514" s="46">
        <v>1</v>
      </c>
      <c r="F514" s="46">
        <v>1</v>
      </c>
      <c r="G514" s="45">
        <v>1</v>
      </c>
      <c r="H514" s="46">
        <v>1</v>
      </c>
      <c r="I514" s="45">
        <v>1</v>
      </c>
      <c r="J514" s="46">
        <v>1</v>
      </c>
      <c r="K514" s="46">
        <v>1</v>
      </c>
      <c r="L514" s="45">
        <v>1</v>
      </c>
      <c r="M514" s="46">
        <v>1</v>
      </c>
      <c r="N514" s="46">
        <v>1</v>
      </c>
      <c r="O514" s="45">
        <v>1</v>
      </c>
      <c r="P514" s="46">
        <v>1</v>
      </c>
      <c r="Q514" s="46">
        <v>1</v>
      </c>
      <c r="R514" s="46">
        <v>1</v>
      </c>
      <c r="S514" s="46">
        <v>1</v>
      </c>
      <c r="T514" s="46">
        <v>1</v>
      </c>
      <c r="U514" s="46">
        <v>1</v>
      </c>
      <c r="V514" s="46">
        <v>1</v>
      </c>
      <c r="W514" s="46">
        <v>1</v>
      </c>
      <c r="X514" s="46">
        <v>1</v>
      </c>
      <c r="Y514" s="46">
        <v>1</v>
      </c>
      <c r="Z514" s="46">
        <v>1</v>
      </c>
      <c r="AA514" s="20"/>
    </row>
    <row r="515" spans="1:27">
      <c r="A515" s="20"/>
      <c r="B515" s="20"/>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20"/>
    </row>
    <row r="516" spans="1:27">
      <c r="A516" s="21" t="s">
        <v>277</v>
      </c>
      <c r="B516" s="21"/>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20"/>
    </row>
    <row r="517" spans="1:27">
      <c r="A517" s="22" t="s">
        <v>8</v>
      </c>
      <c r="B517" s="22"/>
      <c r="C517" s="37" t="s">
        <v>7</v>
      </c>
      <c r="D517" s="38"/>
      <c r="E517" s="38"/>
      <c r="F517" s="38"/>
      <c r="G517" s="37" t="s">
        <v>17</v>
      </c>
      <c r="H517" s="38"/>
      <c r="I517" s="37" t="s">
        <v>20</v>
      </c>
      <c r="J517" s="38"/>
      <c r="K517" s="38"/>
      <c r="L517" s="37" t="s">
        <v>24</v>
      </c>
      <c r="M517" s="38"/>
      <c r="N517" s="38"/>
      <c r="O517" s="37" t="s">
        <v>29</v>
      </c>
      <c r="P517" s="38"/>
      <c r="Q517" s="38"/>
      <c r="R517" s="38"/>
      <c r="S517" s="38"/>
      <c r="T517" s="38"/>
      <c r="U517" s="38"/>
      <c r="V517" s="38"/>
      <c r="W517" s="38"/>
      <c r="X517" s="38"/>
      <c r="Y517" s="38"/>
      <c r="Z517" s="38"/>
      <c r="AA517" s="20"/>
    </row>
    <row r="518" spans="1:27">
      <c r="A518" s="25"/>
      <c r="B518" s="25"/>
      <c r="C518" s="39" t="s">
        <v>12</v>
      </c>
      <c r="D518" s="40" t="s">
        <v>13</v>
      </c>
      <c r="E518" s="40" t="s">
        <v>14</v>
      </c>
      <c r="F518" s="40" t="s">
        <v>15</v>
      </c>
      <c r="G518" s="39" t="s">
        <v>18</v>
      </c>
      <c r="H518" s="40" t="s">
        <v>19</v>
      </c>
      <c r="I518" s="39" t="s">
        <v>21</v>
      </c>
      <c r="J518" s="40" t="s">
        <v>22</v>
      </c>
      <c r="K518" s="40" t="s">
        <v>23</v>
      </c>
      <c r="L518" s="39" t="s">
        <v>25</v>
      </c>
      <c r="M518" s="40" t="s">
        <v>27</v>
      </c>
      <c r="N518" s="40" t="s">
        <v>28</v>
      </c>
      <c r="O518" s="39" t="s">
        <v>30</v>
      </c>
      <c r="P518" s="40" t="s">
        <v>31</v>
      </c>
      <c r="Q518" s="40" t="s">
        <v>32</v>
      </c>
      <c r="R518" s="40" t="s">
        <v>33</v>
      </c>
      <c r="S518" s="40" t="s">
        <v>34</v>
      </c>
      <c r="T518" s="40" t="s">
        <v>35</v>
      </c>
      <c r="U518" s="40" t="s">
        <v>36</v>
      </c>
      <c r="V518" s="40" t="s">
        <v>37</v>
      </c>
      <c r="W518" s="40" t="s">
        <v>38</v>
      </c>
      <c r="X518" s="40" t="s">
        <v>39</v>
      </c>
      <c r="Y518" s="40" t="s">
        <v>40</v>
      </c>
      <c r="Z518" s="40" t="s">
        <v>41</v>
      </c>
      <c r="AA518" s="20"/>
    </row>
    <row r="519" spans="1:27">
      <c r="A519" s="28" t="s">
        <v>217</v>
      </c>
      <c r="B519" s="29" t="s">
        <v>76</v>
      </c>
      <c r="C519" s="41">
        <v>1.7969451931716084E-2</v>
      </c>
      <c r="D519" s="42">
        <v>1.2357414448669201E-2</v>
      </c>
      <c r="E519" s="42">
        <v>1.0980966325036604E-2</v>
      </c>
      <c r="F519" s="42">
        <v>3.009781790820165E-3</v>
      </c>
      <c r="G519" s="41">
        <v>1.213307240704501E-2</v>
      </c>
      <c r="H519" s="42">
        <v>8.6730268863833473E-3</v>
      </c>
      <c r="I519" s="41">
        <v>1.0743061772605193E-2</v>
      </c>
      <c r="J519" s="42">
        <v>9.4029149036201215E-3</v>
      </c>
      <c r="K519" s="42">
        <v>1.2353304508956144E-2</v>
      </c>
      <c r="L519" s="41">
        <v>1.0903426791277258E-2</v>
      </c>
      <c r="M519" s="42">
        <v>8.2644628099173556E-3</v>
      </c>
      <c r="N519" s="42">
        <v>9.5057034220532317E-3</v>
      </c>
      <c r="O519" s="41">
        <v>5.9171597633136093E-3</v>
      </c>
      <c r="P519" s="42">
        <v>7.4074074074074077E-3</v>
      </c>
      <c r="Q519" s="42">
        <v>5.1813471502590684E-3</v>
      </c>
      <c r="R519" s="42">
        <v>8.3056478405315621E-3</v>
      </c>
      <c r="S519" s="42">
        <v>4.9751243781094526E-3</v>
      </c>
      <c r="T519" s="42"/>
      <c r="U519" s="42">
        <v>1.1142061281337047E-2</v>
      </c>
      <c r="V519" s="42">
        <v>6.4350064350064354E-3</v>
      </c>
      <c r="W519" s="42">
        <v>9.11854103343465E-3</v>
      </c>
      <c r="X519" s="42">
        <v>1.6393442622950821E-2</v>
      </c>
      <c r="Y519" s="42">
        <v>3.2520325203252036E-2</v>
      </c>
      <c r="Z519" s="42">
        <v>1.7185821697099892E-2</v>
      </c>
      <c r="AA519" s="20"/>
    </row>
    <row r="520" spans="1:27">
      <c r="A520" s="30"/>
      <c r="B520" s="31" t="s">
        <v>77</v>
      </c>
      <c r="C520" s="43">
        <v>0.13117699910152741</v>
      </c>
      <c r="D520" s="44">
        <v>8.4600760456273766E-2</v>
      </c>
      <c r="E520" s="44">
        <v>4.4655929721815521E-2</v>
      </c>
      <c r="F520" s="44">
        <v>2.3325808878856283E-2</v>
      </c>
      <c r="G520" s="43">
        <v>7.3581213307240698E-2</v>
      </c>
      <c r="H520" s="44">
        <v>6.0711188204683436E-2</v>
      </c>
      <c r="I520" s="43">
        <v>2.2381378692927487E-2</v>
      </c>
      <c r="J520" s="44">
        <v>7.5223319228960972E-2</v>
      </c>
      <c r="K520" s="44">
        <v>8.8326127239036462E-2</v>
      </c>
      <c r="L520" s="43">
        <v>6.0747663551401869E-2</v>
      </c>
      <c r="M520" s="44">
        <v>0.10330578512396695</v>
      </c>
      <c r="N520" s="44">
        <v>8.17490494296578E-2</v>
      </c>
      <c r="O520" s="43">
        <v>5.9171597633136092E-2</v>
      </c>
      <c r="P520" s="44">
        <v>3.7037037037037035E-2</v>
      </c>
      <c r="Q520" s="44">
        <v>3.6269430051813469E-2</v>
      </c>
      <c r="R520" s="44">
        <v>5.3156146179401995E-2</v>
      </c>
      <c r="S520" s="44">
        <v>4.975124378109453E-2</v>
      </c>
      <c r="T520" s="44">
        <v>8.2539682539682524E-2</v>
      </c>
      <c r="U520" s="44">
        <v>7.3816155988857934E-2</v>
      </c>
      <c r="V520" s="44">
        <v>3.9897039897039896E-2</v>
      </c>
      <c r="W520" s="44">
        <v>7.9027355623100301E-2</v>
      </c>
      <c r="X520" s="44">
        <v>0.10382513661202186</v>
      </c>
      <c r="Y520" s="44">
        <v>4.0650406504065033E-2</v>
      </c>
      <c r="Z520" s="44">
        <v>9.1299677765843176E-2</v>
      </c>
      <c r="AA520" s="20"/>
    </row>
    <row r="521" spans="1:27">
      <c r="A521" s="30"/>
      <c r="B521" s="31" t="s">
        <v>78</v>
      </c>
      <c r="C521" s="43">
        <v>0.21293800539083554</v>
      </c>
      <c r="D521" s="44">
        <v>0.15019011406844107</v>
      </c>
      <c r="E521" s="44">
        <v>0.17057101024890189</v>
      </c>
      <c r="F521" s="44">
        <v>0.15425131677953349</v>
      </c>
      <c r="G521" s="43">
        <v>0.15733855185909981</v>
      </c>
      <c r="H521" s="44">
        <v>0.18690372940156114</v>
      </c>
      <c r="I521" s="43">
        <v>0.12891674127126232</v>
      </c>
      <c r="J521" s="44">
        <v>0.17442407146215327</v>
      </c>
      <c r="K521" s="44">
        <v>0.19641754169240272</v>
      </c>
      <c r="L521" s="43">
        <v>0.17782969885773625</v>
      </c>
      <c r="M521" s="44">
        <v>0.16115702479338842</v>
      </c>
      <c r="N521" s="44">
        <v>0.13307984790874525</v>
      </c>
      <c r="O521" s="43">
        <v>0.15384615384615385</v>
      </c>
      <c r="P521" s="44">
        <v>0.14074074074074075</v>
      </c>
      <c r="Q521" s="44">
        <v>0.14507772020725387</v>
      </c>
      <c r="R521" s="44">
        <v>0.14784053156146179</v>
      </c>
      <c r="S521" s="44">
        <v>0.15920398009950248</v>
      </c>
      <c r="T521" s="44">
        <v>0.12063492063492064</v>
      </c>
      <c r="U521" s="44">
        <v>0.18662952646239556</v>
      </c>
      <c r="V521" s="44">
        <v>0.18532818532818532</v>
      </c>
      <c r="W521" s="44">
        <v>0.17933130699088146</v>
      </c>
      <c r="X521" s="44">
        <v>0.24043715846994534</v>
      </c>
      <c r="Y521" s="44">
        <v>0.11382113821138211</v>
      </c>
      <c r="Z521" s="44">
        <v>0.17293233082706766</v>
      </c>
      <c r="AA521" s="20"/>
    </row>
    <row r="522" spans="1:27">
      <c r="A522" s="30"/>
      <c r="B522" s="31" t="s">
        <v>79</v>
      </c>
      <c r="C522" s="43">
        <v>0.38903863432165325</v>
      </c>
      <c r="D522" s="44">
        <v>0.40684410646387831</v>
      </c>
      <c r="E522" s="44">
        <v>0.40849194729136168</v>
      </c>
      <c r="F522" s="44">
        <v>0.44394281414597442</v>
      </c>
      <c r="G522" s="43">
        <v>0.40039138943248531</v>
      </c>
      <c r="H522" s="44">
        <v>0.42758022549869906</v>
      </c>
      <c r="I522" s="43">
        <v>0.41808415398388538</v>
      </c>
      <c r="J522" s="44">
        <v>0.39774330042313116</v>
      </c>
      <c r="K522" s="44">
        <v>0.43051266213712169</v>
      </c>
      <c r="L522" s="43">
        <v>0.40706126687435101</v>
      </c>
      <c r="M522" s="44">
        <v>0.4049586776859504</v>
      </c>
      <c r="N522" s="44">
        <v>0.46768060836501901</v>
      </c>
      <c r="O522" s="43">
        <v>0.36686390532544377</v>
      </c>
      <c r="P522" s="44">
        <v>0.40740740740740738</v>
      </c>
      <c r="Q522" s="44">
        <v>0.39896373056994816</v>
      </c>
      <c r="R522" s="44">
        <v>0.40863787375415284</v>
      </c>
      <c r="S522" s="44">
        <v>0.38805970149253732</v>
      </c>
      <c r="T522" s="44">
        <v>0.43809523809523809</v>
      </c>
      <c r="U522" s="44">
        <v>0.39832869080779942</v>
      </c>
      <c r="V522" s="44">
        <v>0.45173745173745172</v>
      </c>
      <c r="W522" s="44">
        <v>0.41945288753799387</v>
      </c>
      <c r="X522" s="44">
        <v>0.39071038251366119</v>
      </c>
      <c r="Y522" s="44">
        <v>0.43089430894308944</v>
      </c>
      <c r="Z522" s="44">
        <v>0.40923737916219127</v>
      </c>
      <c r="AA522" s="20"/>
    </row>
    <row r="523" spans="1:27">
      <c r="A523" s="30"/>
      <c r="B523" s="31" t="s">
        <v>80</v>
      </c>
      <c r="C523" s="43">
        <v>0.22641509433962267</v>
      </c>
      <c r="D523" s="44">
        <v>0.34030418250950573</v>
      </c>
      <c r="E523" s="44">
        <v>0.35871156661786235</v>
      </c>
      <c r="F523" s="44">
        <v>0.36343115124153497</v>
      </c>
      <c r="G523" s="43">
        <v>0.34481409001956947</v>
      </c>
      <c r="H523" s="44">
        <v>0.3048568950563747</v>
      </c>
      <c r="I523" s="43">
        <v>0.40286481647269473</v>
      </c>
      <c r="J523" s="44">
        <v>0.3319228960977903</v>
      </c>
      <c r="K523" s="44">
        <v>0.26374305126621372</v>
      </c>
      <c r="L523" s="43">
        <v>0.33047767393561789</v>
      </c>
      <c r="M523" s="44">
        <v>0.30991735537190085</v>
      </c>
      <c r="N523" s="44">
        <v>0.30608365019011408</v>
      </c>
      <c r="O523" s="43">
        <v>0.39644970414201181</v>
      </c>
      <c r="P523" s="44">
        <v>0.40740740740740738</v>
      </c>
      <c r="Q523" s="44">
        <v>0.41450777202072536</v>
      </c>
      <c r="R523" s="44">
        <v>0.37707641196013292</v>
      </c>
      <c r="S523" s="44">
        <v>0.39303482587064681</v>
      </c>
      <c r="T523" s="44">
        <v>0.35873015873015873</v>
      </c>
      <c r="U523" s="44">
        <v>0.32172701949860721</v>
      </c>
      <c r="V523" s="44">
        <v>0.29858429858429858</v>
      </c>
      <c r="W523" s="44">
        <v>0.303951367781155</v>
      </c>
      <c r="X523" s="44">
        <v>0.23224043715846995</v>
      </c>
      <c r="Y523" s="44">
        <v>0.37398373983739835</v>
      </c>
      <c r="Z523" s="44">
        <v>0.28786251342642322</v>
      </c>
      <c r="AA523" s="20"/>
    </row>
    <row r="524" spans="1:27">
      <c r="A524" s="30"/>
      <c r="B524" s="31" t="s">
        <v>74</v>
      </c>
      <c r="C524" s="43">
        <v>2.2461814914645103E-2</v>
      </c>
      <c r="D524" s="44">
        <v>5.7034220532319393E-3</v>
      </c>
      <c r="E524" s="44">
        <v>6.588579795021963E-3</v>
      </c>
      <c r="F524" s="44">
        <v>1.203912716328066E-2</v>
      </c>
      <c r="G524" s="43">
        <v>1.1741682974559686E-2</v>
      </c>
      <c r="H524" s="44">
        <v>1.1274934952298352E-2</v>
      </c>
      <c r="I524" s="43">
        <v>1.7009847806624886E-2</v>
      </c>
      <c r="J524" s="44">
        <v>1.1283497884344146E-2</v>
      </c>
      <c r="K524" s="44">
        <v>8.6473131562693015E-3</v>
      </c>
      <c r="L524" s="43">
        <v>1.2980269989615784E-2</v>
      </c>
      <c r="M524" s="44">
        <v>1.2396694214876033E-2</v>
      </c>
      <c r="N524" s="44">
        <v>1.9011406844106462E-3</v>
      </c>
      <c r="O524" s="43">
        <v>1.7751479289940829E-2</v>
      </c>
      <c r="P524" s="44"/>
      <c r="Q524" s="44"/>
      <c r="R524" s="44">
        <v>4.9833887043189366E-3</v>
      </c>
      <c r="S524" s="44">
        <v>4.9751243781094526E-3</v>
      </c>
      <c r="T524" s="44"/>
      <c r="U524" s="44">
        <v>8.356545961002786E-3</v>
      </c>
      <c r="V524" s="44">
        <v>1.8018018018018018E-2</v>
      </c>
      <c r="W524" s="44">
        <v>9.11854103343465E-3</v>
      </c>
      <c r="X524" s="44">
        <v>1.6393442622950821E-2</v>
      </c>
      <c r="Y524" s="44">
        <v>8.130081300813009E-3</v>
      </c>
      <c r="Z524" s="44">
        <v>2.1482277121374866E-2</v>
      </c>
      <c r="AA524" s="20"/>
    </row>
    <row r="525" spans="1:27">
      <c r="A525" s="32" t="s">
        <v>16</v>
      </c>
      <c r="B525" s="32"/>
      <c r="C525" s="45">
        <v>1</v>
      </c>
      <c r="D525" s="46">
        <v>1</v>
      </c>
      <c r="E525" s="46">
        <v>1</v>
      </c>
      <c r="F525" s="46">
        <v>1</v>
      </c>
      <c r="G525" s="45">
        <v>1</v>
      </c>
      <c r="H525" s="46">
        <v>1</v>
      </c>
      <c r="I525" s="45">
        <v>1</v>
      </c>
      <c r="J525" s="46">
        <v>1</v>
      </c>
      <c r="K525" s="46">
        <v>1</v>
      </c>
      <c r="L525" s="45">
        <v>1</v>
      </c>
      <c r="M525" s="46">
        <v>1</v>
      </c>
      <c r="N525" s="46">
        <v>1</v>
      </c>
      <c r="O525" s="45">
        <v>1</v>
      </c>
      <c r="P525" s="46">
        <v>1</v>
      </c>
      <c r="Q525" s="46">
        <v>1</v>
      </c>
      <c r="R525" s="46">
        <v>1</v>
      </c>
      <c r="S525" s="46">
        <v>1</v>
      </c>
      <c r="T525" s="46">
        <v>1</v>
      </c>
      <c r="U525" s="46">
        <v>1</v>
      </c>
      <c r="V525" s="46">
        <v>1</v>
      </c>
      <c r="W525" s="46">
        <v>1</v>
      </c>
      <c r="X525" s="46">
        <v>1</v>
      </c>
      <c r="Y525" s="46">
        <v>1</v>
      </c>
      <c r="Z525" s="46">
        <v>1</v>
      </c>
      <c r="AA525" s="20"/>
    </row>
    <row r="526" spans="1:27">
      <c r="A526" s="20"/>
      <c r="B526" s="20"/>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20"/>
    </row>
    <row r="527" spans="1:27">
      <c r="A527" s="21" t="s">
        <v>278</v>
      </c>
      <c r="B527" s="21"/>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20"/>
    </row>
    <row r="528" spans="1:27">
      <c r="A528" s="22" t="s">
        <v>8</v>
      </c>
      <c r="B528" s="22"/>
      <c r="C528" s="37" t="s">
        <v>7</v>
      </c>
      <c r="D528" s="38"/>
      <c r="E528" s="38"/>
      <c r="F528" s="38"/>
      <c r="G528" s="37" t="s">
        <v>17</v>
      </c>
      <c r="H528" s="38"/>
      <c r="I528" s="37" t="s">
        <v>20</v>
      </c>
      <c r="J528" s="38"/>
      <c r="K528" s="38"/>
      <c r="L528" s="37" t="s">
        <v>24</v>
      </c>
      <c r="M528" s="38"/>
      <c r="N528" s="38"/>
      <c r="O528" s="37" t="s">
        <v>29</v>
      </c>
      <c r="P528" s="38"/>
      <c r="Q528" s="38"/>
      <c r="R528" s="38"/>
      <c r="S528" s="38"/>
      <c r="T528" s="38"/>
      <c r="U528" s="38"/>
      <c r="V528" s="38"/>
      <c r="W528" s="38"/>
      <c r="X528" s="38"/>
      <c r="Y528" s="38"/>
      <c r="Z528" s="38"/>
      <c r="AA528" s="20"/>
    </row>
    <row r="529" spans="1:27">
      <c r="A529" s="25"/>
      <c r="B529" s="25"/>
      <c r="C529" s="39" t="s">
        <v>12</v>
      </c>
      <c r="D529" s="40" t="s">
        <v>13</v>
      </c>
      <c r="E529" s="40" t="s">
        <v>14</v>
      </c>
      <c r="F529" s="40" t="s">
        <v>15</v>
      </c>
      <c r="G529" s="39" t="s">
        <v>18</v>
      </c>
      <c r="H529" s="40" t="s">
        <v>19</v>
      </c>
      <c r="I529" s="39" t="s">
        <v>21</v>
      </c>
      <c r="J529" s="40" t="s">
        <v>22</v>
      </c>
      <c r="K529" s="40" t="s">
        <v>23</v>
      </c>
      <c r="L529" s="39" t="s">
        <v>25</v>
      </c>
      <c r="M529" s="40" t="s">
        <v>27</v>
      </c>
      <c r="N529" s="40" t="s">
        <v>28</v>
      </c>
      <c r="O529" s="39" t="s">
        <v>30</v>
      </c>
      <c r="P529" s="40" t="s">
        <v>31</v>
      </c>
      <c r="Q529" s="40" t="s">
        <v>32</v>
      </c>
      <c r="R529" s="40" t="s">
        <v>33</v>
      </c>
      <c r="S529" s="40" t="s">
        <v>34</v>
      </c>
      <c r="T529" s="40" t="s">
        <v>35</v>
      </c>
      <c r="U529" s="40" t="s">
        <v>36</v>
      </c>
      <c r="V529" s="40" t="s">
        <v>37</v>
      </c>
      <c r="W529" s="40" t="s">
        <v>38</v>
      </c>
      <c r="X529" s="40" t="s">
        <v>39</v>
      </c>
      <c r="Y529" s="40" t="s">
        <v>40</v>
      </c>
      <c r="Z529" s="40" t="s">
        <v>41</v>
      </c>
      <c r="AA529" s="20"/>
    </row>
    <row r="530" spans="1:27">
      <c r="A530" s="28" t="s">
        <v>218</v>
      </c>
      <c r="B530" s="29" t="s">
        <v>76</v>
      </c>
      <c r="C530" s="41">
        <v>3.324348607367475E-2</v>
      </c>
      <c r="D530" s="42">
        <v>6.2678062678062682E-2</v>
      </c>
      <c r="E530" s="42">
        <v>2.6412325752017608E-2</v>
      </c>
      <c r="F530" s="42">
        <v>1.8768768768768769E-2</v>
      </c>
      <c r="G530" s="41">
        <v>4.9373040752351098E-2</v>
      </c>
      <c r="H530" s="42">
        <v>1.645734084019056E-2</v>
      </c>
      <c r="I530" s="41">
        <v>2.9490616621983913E-2</v>
      </c>
      <c r="J530" s="42">
        <v>3.2956685499058377E-2</v>
      </c>
      <c r="K530" s="42">
        <v>3.7700865265760199E-2</v>
      </c>
      <c r="L530" s="41">
        <v>3.348909657320872E-2</v>
      </c>
      <c r="M530" s="42">
        <v>3.7267080745341616E-2</v>
      </c>
      <c r="N530" s="42">
        <v>3.2380952380952378E-2</v>
      </c>
      <c r="O530" s="41">
        <v>2.9585798816568046E-2</v>
      </c>
      <c r="P530" s="42">
        <v>1.4705882352941175E-2</v>
      </c>
      <c r="Q530" s="42">
        <v>1.5625E-2</v>
      </c>
      <c r="R530" s="42">
        <v>2.329450915141431E-2</v>
      </c>
      <c r="S530" s="42">
        <v>6.030150753768844E-2</v>
      </c>
      <c r="T530" s="42">
        <v>2.8571428571428571E-2</v>
      </c>
      <c r="U530" s="42">
        <v>3.4818941504178275E-2</v>
      </c>
      <c r="V530" s="42">
        <v>3.4659820282413351E-2</v>
      </c>
      <c r="W530" s="42">
        <v>1.8292682926829267E-2</v>
      </c>
      <c r="X530" s="42">
        <v>4.0983606557377046E-2</v>
      </c>
      <c r="Y530" s="42">
        <v>0.12295081967213115</v>
      </c>
      <c r="Z530" s="42">
        <v>3.4334763948497854E-2</v>
      </c>
      <c r="AA530" s="20"/>
    </row>
    <row r="531" spans="1:27">
      <c r="A531" s="30"/>
      <c r="B531" s="31" t="s">
        <v>77</v>
      </c>
      <c r="C531" s="43">
        <v>0.14285714285714285</v>
      </c>
      <c r="D531" s="44">
        <v>0.13010446343779677</v>
      </c>
      <c r="E531" s="44">
        <v>0.11298606016140866</v>
      </c>
      <c r="F531" s="44">
        <v>4.2042042042042045E-2</v>
      </c>
      <c r="G531" s="43">
        <v>0.12931034482758622</v>
      </c>
      <c r="H531" s="44">
        <v>7.5790385448245998E-2</v>
      </c>
      <c r="I531" s="43">
        <v>8.40035746201966E-2</v>
      </c>
      <c r="J531" s="44">
        <v>0.11299435028248589</v>
      </c>
      <c r="K531" s="44">
        <v>0.10568603213844252</v>
      </c>
      <c r="L531" s="43">
        <v>9.683281412253375E-2</v>
      </c>
      <c r="M531" s="44">
        <v>9.1097308488612819E-2</v>
      </c>
      <c r="N531" s="44">
        <v>0.16761904761904764</v>
      </c>
      <c r="O531" s="43">
        <v>7.6923076923076927E-2</v>
      </c>
      <c r="P531" s="44">
        <v>5.8823529411764698E-2</v>
      </c>
      <c r="Q531" s="44">
        <v>8.3333333333333315E-2</v>
      </c>
      <c r="R531" s="44">
        <v>9.6505823627287851E-2</v>
      </c>
      <c r="S531" s="44">
        <v>6.5326633165829151E-2</v>
      </c>
      <c r="T531" s="44">
        <v>0.10793650793650794</v>
      </c>
      <c r="U531" s="44">
        <v>9.4707520891364888E-2</v>
      </c>
      <c r="V531" s="44">
        <v>0.11553273427471117</v>
      </c>
      <c r="W531" s="44">
        <v>0.13414634146341464</v>
      </c>
      <c r="X531" s="44">
        <v>8.4699453551912565E-2</v>
      </c>
      <c r="Y531" s="44">
        <v>4.9180327868852458E-2</v>
      </c>
      <c r="Z531" s="44">
        <v>0.13304721030042918</v>
      </c>
      <c r="AA531" s="20"/>
    </row>
    <row r="532" spans="1:27">
      <c r="A532" s="30"/>
      <c r="B532" s="31" t="s">
        <v>78</v>
      </c>
      <c r="C532" s="43">
        <v>0.11769991015274034</v>
      </c>
      <c r="D532" s="44">
        <v>9.5916429249762569E-2</v>
      </c>
      <c r="E532" s="44">
        <v>0.10931768158473956</v>
      </c>
      <c r="F532" s="44">
        <v>7.0570570570570576E-2</v>
      </c>
      <c r="G532" s="43">
        <v>0.11206896551724138</v>
      </c>
      <c r="H532" s="44">
        <v>8.185361628410566E-2</v>
      </c>
      <c r="I532" s="43">
        <v>9.7408400357462024E-2</v>
      </c>
      <c r="J532" s="44">
        <v>0.1111111111111111</v>
      </c>
      <c r="K532" s="44">
        <v>8.034610630407911E-2</v>
      </c>
      <c r="L532" s="43">
        <v>0.10046728971962617</v>
      </c>
      <c r="M532" s="44">
        <v>9.7308488612836433E-2</v>
      </c>
      <c r="N532" s="44">
        <v>7.6190476190476197E-2</v>
      </c>
      <c r="O532" s="43">
        <v>5.3254437869822494E-2</v>
      </c>
      <c r="P532" s="44">
        <v>0.10294117647058823</v>
      </c>
      <c r="Q532" s="44">
        <v>9.375E-2</v>
      </c>
      <c r="R532" s="44">
        <v>8.3194675540765387E-2</v>
      </c>
      <c r="S532" s="44">
        <v>0.10552763819095476</v>
      </c>
      <c r="T532" s="44">
        <v>8.2539682539682524E-2</v>
      </c>
      <c r="U532" s="44">
        <v>9.8885793871866301E-2</v>
      </c>
      <c r="V532" s="44">
        <v>0.12836970474967907</v>
      </c>
      <c r="W532" s="44">
        <v>8.2317073170731711E-2</v>
      </c>
      <c r="X532" s="44">
        <v>7.650273224043716E-2</v>
      </c>
      <c r="Y532" s="44">
        <v>0.13114754098360656</v>
      </c>
      <c r="Z532" s="44">
        <v>0.10085836909871243</v>
      </c>
      <c r="AA532" s="20"/>
    </row>
    <row r="533" spans="1:27">
      <c r="A533" s="30"/>
      <c r="B533" s="31" t="s">
        <v>79</v>
      </c>
      <c r="C533" s="43">
        <v>0.39892183288409705</v>
      </c>
      <c r="D533" s="44">
        <v>0.33808167141500467</v>
      </c>
      <c r="E533" s="44">
        <v>0.33308877476155546</v>
      </c>
      <c r="F533" s="44">
        <v>0.33633633633633636</v>
      </c>
      <c r="G533" s="43">
        <v>0.32601880877742945</v>
      </c>
      <c r="H533" s="44">
        <v>0.37678648765699435</v>
      </c>
      <c r="I533" s="43">
        <v>0.35746201966041108</v>
      </c>
      <c r="J533" s="44">
        <v>0.35687382297551795</v>
      </c>
      <c r="K533" s="44">
        <v>0.33621755253399255</v>
      </c>
      <c r="L533" s="43">
        <v>0.35098650051921082</v>
      </c>
      <c r="M533" s="44">
        <v>0.34161490683229817</v>
      </c>
      <c r="N533" s="44">
        <v>0.35238095238095241</v>
      </c>
      <c r="O533" s="43">
        <v>0.29585798816568049</v>
      </c>
      <c r="P533" s="44">
        <v>0.30882352941176472</v>
      </c>
      <c r="Q533" s="44">
        <v>0.35416666666666674</v>
      </c>
      <c r="R533" s="44">
        <v>0.34941763727121466</v>
      </c>
      <c r="S533" s="44">
        <v>0.33668341708542715</v>
      </c>
      <c r="T533" s="44">
        <v>0.33650793650793653</v>
      </c>
      <c r="U533" s="44">
        <v>0.36490250696378829</v>
      </c>
      <c r="V533" s="44">
        <v>0.34788189987163032</v>
      </c>
      <c r="W533" s="44">
        <v>0.34756097560975602</v>
      </c>
      <c r="X533" s="44">
        <v>0.36065573770491804</v>
      </c>
      <c r="Y533" s="44">
        <v>0.30327868852459017</v>
      </c>
      <c r="Z533" s="44">
        <v>0.36587982832618027</v>
      </c>
      <c r="AA533" s="20"/>
    </row>
    <row r="534" spans="1:27">
      <c r="A534" s="30"/>
      <c r="B534" s="31" t="s">
        <v>80</v>
      </c>
      <c r="C534" s="43">
        <v>0.26235399820305483</v>
      </c>
      <c r="D534" s="44">
        <v>0.37037037037037041</v>
      </c>
      <c r="E534" s="44">
        <v>0.40792369772560527</v>
      </c>
      <c r="F534" s="44">
        <v>0.51501501501501501</v>
      </c>
      <c r="G534" s="43">
        <v>0.36716300940438873</v>
      </c>
      <c r="H534" s="44">
        <v>0.42789086184495451</v>
      </c>
      <c r="I534" s="43">
        <v>0.40214477211796246</v>
      </c>
      <c r="J534" s="44">
        <v>0.371939736346516</v>
      </c>
      <c r="K534" s="44">
        <v>0.42336217552533995</v>
      </c>
      <c r="L534" s="43">
        <v>0.39797507788161995</v>
      </c>
      <c r="M534" s="44">
        <v>0.40993788819875776</v>
      </c>
      <c r="N534" s="44">
        <v>0.36952380952380959</v>
      </c>
      <c r="O534" s="43">
        <v>0.54437869822485208</v>
      </c>
      <c r="P534" s="44">
        <v>0.49264705882352944</v>
      </c>
      <c r="Q534" s="44">
        <v>0.44270833333333326</v>
      </c>
      <c r="R534" s="44">
        <v>0.44592346089850243</v>
      </c>
      <c r="S534" s="44">
        <v>0.39698492462311558</v>
      </c>
      <c r="T534" s="44">
        <v>0.42222222222222222</v>
      </c>
      <c r="U534" s="44">
        <v>0.37883008356545955</v>
      </c>
      <c r="V534" s="44">
        <v>0.36842105263157893</v>
      </c>
      <c r="W534" s="44">
        <v>0.39634146341463411</v>
      </c>
      <c r="X534" s="44">
        <v>0.39071038251366119</v>
      </c>
      <c r="Y534" s="44">
        <v>0.39344262295081966</v>
      </c>
      <c r="Z534" s="44">
        <v>0.34227467811158796</v>
      </c>
      <c r="AA534" s="20"/>
    </row>
    <row r="535" spans="1:27">
      <c r="A535" s="30"/>
      <c r="B535" s="31" t="s">
        <v>74</v>
      </c>
      <c r="C535" s="43">
        <v>4.4923629829290206E-2</v>
      </c>
      <c r="D535" s="44">
        <v>2.8490028490028491E-3</v>
      </c>
      <c r="E535" s="44">
        <v>1.0271460014673515E-2</v>
      </c>
      <c r="F535" s="44">
        <v>1.7267267267267267E-2</v>
      </c>
      <c r="G535" s="43">
        <v>1.6065830721003135E-2</v>
      </c>
      <c r="H535" s="44">
        <v>2.122130792550888E-2</v>
      </c>
      <c r="I535" s="43">
        <v>2.9490616621983913E-2</v>
      </c>
      <c r="J535" s="44">
        <v>1.4124293785310736E-2</v>
      </c>
      <c r="K535" s="44">
        <v>1.6687268232385661E-2</v>
      </c>
      <c r="L535" s="43">
        <v>2.0249221183800622E-2</v>
      </c>
      <c r="M535" s="44">
        <v>2.2774327122153205E-2</v>
      </c>
      <c r="N535" s="44">
        <v>1.9047619047619048E-3</v>
      </c>
      <c r="O535" s="43"/>
      <c r="P535" s="44">
        <v>2.2058823529411766E-2</v>
      </c>
      <c r="Q535" s="44">
        <v>1.0416666666666664E-2</v>
      </c>
      <c r="R535" s="44">
        <v>1.6638935108153076E-3</v>
      </c>
      <c r="S535" s="44">
        <v>3.5175879396984924E-2</v>
      </c>
      <c r="T535" s="44">
        <v>2.2222222222222223E-2</v>
      </c>
      <c r="U535" s="44">
        <v>2.7855153203342621E-2</v>
      </c>
      <c r="V535" s="44">
        <v>5.1347881899871627E-3</v>
      </c>
      <c r="W535" s="44">
        <v>2.1341463414634148E-2</v>
      </c>
      <c r="X535" s="44">
        <v>4.6448087431693992E-2</v>
      </c>
      <c r="Y535" s="44"/>
      <c r="Z535" s="44">
        <v>2.3605150214592276E-2</v>
      </c>
      <c r="AA535" s="20"/>
    </row>
    <row r="536" spans="1:27">
      <c r="A536" s="32" t="s">
        <v>16</v>
      </c>
      <c r="B536" s="32"/>
      <c r="C536" s="45">
        <v>1</v>
      </c>
      <c r="D536" s="46">
        <v>1</v>
      </c>
      <c r="E536" s="46">
        <v>1</v>
      </c>
      <c r="F536" s="46">
        <v>1</v>
      </c>
      <c r="G536" s="45">
        <v>1</v>
      </c>
      <c r="H536" s="46">
        <v>1</v>
      </c>
      <c r="I536" s="45">
        <v>1</v>
      </c>
      <c r="J536" s="46">
        <v>1</v>
      </c>
      <c r="K536" s="46">
        <v>1</v>
      </c>
      <c r="L536" s="45">
        <v>1</v>
      </c>
      <c r="M536" s="46">
        <v>1</v>
      </c>
      <c r="N536" s="46">
        <v>1</v>
      </c>
      <c r="O536" s="45">
        <v>1</v>
      </c>
      <c r="P536" s="46">
        <v>1</v>
      </c>
      <c r="Q536" s="46">
        <v>1</v>
      </c>
      <c r="R536" s="46">
        <v>1</v>
      </c>
      <c r="S536" s="46">
        <v>1</v>
      </c>
      <c r="T536" s="46">
        <v>1</v>
      </c>
      <c r="U536" s="46">
        <v>1</v>
      </c>
      <c r="V536" s="46">
        <v>1</v>
      </c>
      <c r="W536" s="46">
        <v>1</v>
      </c>
      <c r="X536" s="46">
        <v>1</v>
      </c>
      <c r="Y536" s="46">
        <v>1</v>
      </c>
      <c r="Z536" s="46">
        <v>1</v>
      </c>
      <c r="AA536" s="20"/>
    </row>
    <row r="537" spans="1:27">
      <c r="A537" s="20"/>
      <c r="B537" s="20"/>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20"/>
    </row>
    <row r="538" spans="1:27">
      <c r="A538" s="21" t="s">
        <v>279</v>
      </c>
      <c r="B538" s="21"/>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20"/>
    </row>
    <row r="539" spans="1:27">
      <c r="A539" s="22" t="s">
        <v>8</v>
      </c>
      <c r="B539" s="22"/>
      <c r="C539" s="37" t="s">
        <v>7</v>
      </c>
      <c r="D539" s="38"/>
      <c r="E539" s="38"/>
      <c r="F539" s="38"/>
      <c r="G539" s="37" t="s">
        <v>17</v>
      </c>
      <c r="H539" s="38"/>
      <c r="I539" s="37" t="s">
        <v>20</v>
      </c>
      <c r="J539" s="38"/>
      <c r="K539" s="38"/>
      <c r="L539" s="37" t="s">
        <v>24</v>
      </c>
      <c r="M539" s="38"/>
      <c r="N539" s="38"/>
      <c r="O539" s="37" t="s">
        <v>29</v>
      </c>
      <c r="P539" s="38"/>
      <c r="Q539" s="38"/>
      <c r="R539" s="38"/>
      <c r="S539" s="38"/>
      <c r="T539" s="38"/>
      <c r="U539" s="38"/>
      <c r="V539" s="38"/>
      <c r="W539" s="38"/>
      <c r="X539" s="38"/>
      <c r="Y539" s="38"/>
      <c r="Z539" s="38"/>
      <c r="AA539" s="20"/>
    </row>
    <row r="540" spans="1:27">
      <c r="A540" s="25"/>
      <c r="B540" s="25"/>
      <c r="C540" s="39" t="s">
        <v>12</v>
      </c>
      <c r="D540" s="40" t="s">
        <v>13</v>
      </c>
      <c r="E540" s="40" t="s">
        <v>14</v>
      </c>
      <c r="F540" s="40" t="s">
        <v>15</v>
      </c>
      <c r="G540" s="39" t="s">
        <v>18</v>
      </c>
      <c r="H540" s="40" t="s">
        <v>19</v>
      </c>
      <c r="I540" s="39" t="s">
        <v>21</v>
      </c>
      <c r="J540" s="40" t="s">
        <v>22</v>
      </c>
      <c r="K540" s="40" t="s">
        <v>23</v>
      </c>
      <c r="L540" s="39" t="s">
        <v>25</v>
      </c>
      <c r="M540" s="40" t="s">
        <v>27</v>
      </c>
      <c r="N540" s="40" t="s">
        <v>28</v>
      </c>
      <c r="O540" s="39" t="s">
        <v>30</v>
      </c>
      <c r="P540" s="40" t="s">
        <v>31</v>
      </c>
      <c r="Q540" s="40" t="s">
        <v>32</v>
      </c>
      <c r="R540" s="40" t="s">
        <v>33</v>
      </c>
      <c r="S540" s="40" t="s">
        <v>34</v>
      </c>
      <c r="T540" s="40" t="s">
        <v>35</v>
      </c>
      <c r="U540" s="40" t="s">
        <v>36</v>
      </c>
      <c r="V540" s="40" t="s">
        <v>37</v>
      </c>
      <c r="W540" s="40" t="s">
        <v>38</v>
      </c>
      <c r="X540" s="40" t="s">
        <v>39</v>
      </c>
      <c r="Y540" s="40" t="s">
        <v>40</v>
      </c>
      <c r="Z540" s="40" t="s">
        <v>41</v>
      </c>
      <c r="AA540" s="20"/>
    </row>
    <row r="541" spans="1:27">
      <c r="A541" s="28" t="s">
        <v>219</v>
      </c>
      <c r="B541" s="29" t="s">
        <v>76</v>
      </c>
      <c r="C541" s="41">
        <v>2.6954177897574125E-3</v>
      </c>
      <c r="D541" s="42">
        <v>1.8993352326685661E-3</v>
      </c>
      <c r="E541" s="42">
        <v>7.320644216691069E-4</v>
      </c>
      <c r="F541" s="42">
        <v>1.1985018726591761E-2</v>
      </c>
      <c r="G541" s="41">
        <v>5.0880626223091981E-3</v>
      </c>
      <c r="H541" s="42">
        <v>3.4647033347769596E-3</v>
      </c>
      <c r="I541" s="41">
        <v>8.9365504915102766E-3</v>
      </c>
      <c r="J541" s="42">
        <v>1.8823529411764706E-3</v>
      </c>
      <c r="K541" s="42">
        <v>4.3236565781346508E-3</v>
      </c>
      <c r="L541" s="41">
        <v>4.4098573281452658E-3</v>
      </c>
      <c r="M541" s="42"/>
      <c r="N541" s="42">
        <v>7.6045627376425846E-3</v>
      </c>
      <c r="O541" s="41"/>
      <c r="P541" s="42">
        <v>2.9629629629629631E-2</v>
      </c>
      <c r="Q541" s="42">
        <v>5.154639175257731E-3</v>
      </c>
      <c r="R541" s="42">
        <v>8.3194675540765387E-3</v>
      </c>
      <c r="S541" s="42"/>
      <c r="T541" s="42">
        <v>3.1847133757961789E-3</v>
      </c>
      <c r="U541" s="42">
        <v>2.7739251040221915E-3</v>
      </c>
      <c r="V541" s="42">
        <v>6.4184852374839542E-3</v>
      </c>
      <c r="W541" s="42"/>
      <c r="X541" s="42">
        <v>5.4644808743169408E-3</v>
      </c>
      <c r="Y541" s="42"/>
      <c r="Z541" s="42">
        <v>1.0718113612004287E-3</v>
      </c>
      <c r="AA541" s="20"/>
    </row>
    <row r="542" spans="1:27">
      <c r="A542" s="30"/>
      <c r="B542" s="31" t="s">
        <v>77</v>
      </c>
      <c r="C542" s="43">
        <v>1.3477088948787064E-2</v>
      </c>
      <c r="D542" s="44">
        <v>3.7986704653371322E-3</v>
      </c>
      <c r="E542" s="44">
        <v>4.3923865300146414E-3</v>
      </c>
      <c r="F542" s="44">
        <v>7.4906367041198511E-3</v>
      </c>
      <c r="G542" s="43">
        <v>9.7847358121330719E-3</v>
      </c>
      <c r="H542" s="44">
        <v>3.8977912516240791E-3</v>
      </c>
      <c r="I542" s="43">
        <v>3.5746201966041107E-3</v>
      </c>
      <c r="J542" s="44">
        <v>3.2941176470588237E-3</v>
      </c>
      <c r="K542" s="44">
        <v>1.4206300185299567E-2</v>
      </c>
      <c r="L542" s="43">
        <v>5.1880674448767823E-3</v>
      </c>
      <c r="M542" s="44">
        <v>1.0330578512396695E-2</v>
      </c>
      <c r="N542" s="44">
        <v>1.7110266159695818E-2</v>
      </c>
      <c r="O542" s="43">
        <v>1.1764705882352941E-2</v>
      </c>
      <c r="P542" s="44"/>
      <c r="Q542" s="44">
        <v>5.154639175257731E-3</v>
      </c>
      <c r="R542" s="44">
        <v>4.9916805324459234E-3</v>
      </c>
      <c r="S542" s="44">
        <v>1.4925373134328356E-2</v>
      </c>
      <c r="T542" s="44">
        <v>9.5541401273885346E-3</v>
      </c>
      <c r="U542" s="44">
        <v>6.9348127600554789E-3</v>
      </c>
      <c r="V542" s="44">
        <v>1.2836970474967907E-3</v>
      </c>
      <c r="W542" s="44">
        <v>3.0581039755351678E-3</v>
      </c>
      <c r="X542" s="44">
        <v>1.0928961748633882E-2</v>
      </c>
      <c r="Y542" s="44">
        <v>4.9180327868852458E-2</v>
      </c>
      <c r="Z542" s="44">
        <v>6.4308681672025723E-3</v>
      </c>
      <c r="AA542" s="20"/>
    </row>
    <row r="543" spans="1:27">
      <c r="A543" s="30"/>
      <c r="B543" s="31" t="s">
        <v>78</v>
      </c>
      <c r="C543" s="43">
        <v>7.3674752920035932E-2</v>
      </c>
      <c r="D543" s="44">
        <v>3.8936372269705602E-2</v>
      </c>
      <c r="E543" s="44">
        <v>4.8316251830161056E-2</v>
      </c>
      <c r="F543" s="44">
        <v>2.4719101123595502E-2</v>
      </c>
      <c r="G543" s="43">
        <v>5.4794520547945202E-2</v>
      </c>
      <c r="H543" s="44">
        <v>3.5513209181463834E-2</v>
      </c>
      <c r="I543" s="43">
        <v>4.6470062555853439E-2</v>
      </c>
      <c r="J543" s="44">
        <v>4.0941176470588238E-2</v>
      </c>
      <c r="K543" s="44">
        <v>5.06485484867202E-2</v>
      </c>
      <c r="L543" s="43">
        <v>4.0985732814526582E-2</v>
      </c>
      <c r="M543" s="44">
        <v>4.1322314049586778E-2</v>
      </c>
      <c r="N543" s="44">
        <v>8.3650190114068435E-2</v>
      </c>
      <c r="O543" s="43">
        <v>2.9411764705882349E-2</v>
      </c>
      <c r="P543" s="44">
        <v>2.2222222222222223E-2</v>
      </c>
      <c r="Q543" s="44">
        <v>1.0309278350515462E-2</v>
      </c>
      <c r="R543" s="44">
        <v>4.1597337770382693E-2</v>
      </c>
      <c r="S543" s="44">
        <v>1.9900497512437811E-2</v>
      </c>
      <c r="T543" s="44">
        <v>1.9108280254777069E-2</v>
      </c>
      <c r="U543" s="44">
        <v>3.0513176144244106E-2</v>
      </c>
      <c r="V543" s="44">
        <v>5.391527599486521E-2</v>
      </c>
      <c r="W543" s="44">
        <v>3.669724770642202E-2</v>
      </c>
      <c r="X543" s="44">
        <v>6.2841530054644809E-2</v>
      </c>
      <c r="Y543" s="44">
        <v>2.4590163934426229E-2</v>
      </c>
      <c r="Z543" s="44">
        <v>7.931404072883172E-2</v>
      </c>
      <c r="AA543" s="20"/>
    </row>
    <row r="544" spans="1:27">
      <c r="A544" s="30"/>
      <c r="B544" s="31" t="s">
        <v>79</v>
      </c>
      <c r="C544" s="43">
        <v>0.41060197663971254</v>
      </c>
      <c r="D544" s="44">
        <v>0.33048433048433046</v>
      </c>
      <c r="E544" s="44">
        <v>0.31112737920937045</v>
      </c>
      <c r="F544" s="44">
        <v>0.27715355805243447</v>
      </c>
      <c r="G544" s="43">
        <v>0.32407045009784741</v>
      </c>
      <c r="H544" s="44">
        <v>0.33434387180597658</v>
      </c>
      <c r="I544" s="43">
        <v>0.31367292225201071</v>
      </c>
      <c r="J544" s="44">
        <v>0.33505882352941169</v>
      </c>
      <c r="K544" s="44">
        <v>0.33168622606547243</v>
      </c>
      <c r="L544" s="43">
        <v>0.33073929961089488</v>
      </c>
      <c r="M544" s="44">
        <v>0.31611570247933884</v>
      </c>
      <c r="N544" s="44">
        <v>0.32889733840304181</v>
      </c>
      <c r="O544" s="43">
        <v>0.28235294117647058</v>
      </c>
      <c r="P544" s="44">
        <v>0.25185185185185183</v>
      </c>
      <c r="Q544" s="44">
        <v>0.34536082474226804</v>
      </c>
      <c r="R544" s="44">
        <v>0.30449251247920134</v>
      </c>
      <c r="S544" s="44">
        <v>0.32835820895522388</v>
      </c>
      <c r="T544" s="44">
        <v>0.29617834394904458</v>
      </c>
      <c r="U544" s="44">
        <v>0.28848821081830789</v>
      </c>
      <c r="V544" s="44">
        <v>0.35943517329910146</v>
      </c>
      <c r="W544" s="44">
        <v>0.38226299694189608</v>
      </c>
      <c r="X544" s="44">
        <v>0.36612021857923499</v>
      </c>
      <c r="Y544" s="44">
        <v>0.33606557377049179</v>
      </c>
      <c r="Z544" s="44">
        <v>0.34405144694533762</v>
      </c>
      <c r="AA544" s="20"/>
    </row>
    <row r="545" spans="1:27">
      <c r="A545" s="30"/>
      <c r="B545" s="31" t="s">
        <v>80</v>
      </c>
      <c r="C545" s="43">
        <v>0.49326145552560646</v>
      </c>
      <c r="D545" s="44">
        <v>0.62203228869895533</v>
      </c>
      <c r="E545" s="44">
        <v>0.63250366032210836</v>
      </c>
      <c r="F545" s="44">
        <v>0.66966292134831462</v>
      </c>
      <c r="G545" s="43">
        <v>0.60156555772994125</v>
      </c>
      <c r="H545" s="44">
        <v>0.61671719359029886</v>
      </c>
      <c r="I545" s="43">
        <v>0.6210902591599643</v>
      </c>
      <c r="J545" s="44">
        <v>0.61364705882352943</v>
      </c>
      <c r="K545" s="44">
        <v>0.59419394688079064</v>
      </c>
      <c r="L545" s="43">
        <v>0.61219195849546049</v>
      </c>
      <c r="M545" s="44">
        <v>0.6301652892561983</v>
      </c>
      <c r="N545" s="44">
        <v>0.56273764258555137</v>
      </c>
      <c r="O545" s="43">
        <v>0.67647058823529416</v>
      </c>
      <c r="P545" s="44">
        <v>0.68888888888888888</v>
      </c>
      <c r="Q545" s="44">
        <v>0.634020618556701</v>
      </c>
      <c r="R545" s="44">
        <v>0.63893510815307819</v>
      </c>
      <c r="S545" s="44">
        <v>0.61691542288557211</v>
      </c>
      <c r="T545" s="44">
        <v>0.6687898089171973</v>
      </c>
      <c r="U545" s="44">
        <v>0.66158113730929269</v>
      </c>
      <c r="V545" s="44">
        <v>0.57766367137355579</v>
      </c>
      <c r="W545" s="44">
        <v>0.57798165137614677</v>
      </c>
      <c r="X545" s="44">
        <v>0.55464480874316935</v>
      </c>
      <c r="Y545" s="44">
        <v>0.56557377049180324</v>
      </c>
      <c r="Z545" s="44">
        <v>0.56270096463022512</v>
      </c>
      <c r="AA545" s="20"/>
    </row>
    <row r="546" spans="1:27">
      <c r="A546" s="30"/>
      <c r="B546" s="31" t="s">
        <v>74</v>
      </c>
      <c r="C546" s="43">
        <v>6.2893081761006301E-3</v>
      </c>
      <c r="D546" s="44">
        <v>2.8490028490028491E-3</v>
      </c>
      <c r="E546" s="44">
        <v>2.9282576866764276E-3</v>
      </c>
      <c r="F546" s="44">
        <v>8.988764044943821E-3</v>
      </c>
      <c r="G546" s="43">
        <v>4.6966731898238747E-3</v>
      </c>
      <c r="H546" s="44">
        <v>6.0632308358596794E-3</v>
      </c>
      <c r="I546" s="43">
        <v>6.2555853440571943E-3</v>
      </c>
      <c r="J546" s="44">
        <v>5.1764705882352945E-3</v>
      </c>
      <c r="K546" s="44">
        <v>4.9413218035824586E-3</v>
      </c>
      <c r="L546" s="43">
        <v>6.4850843060959796E-3</v>
      </c>
      <c r="M546" s="44">
        <v>2.0661157024793389E-3</v>
      </c>
      <c r="N546" s="44"/>
      <c r="O546" s="43"/>
      <c r="P546" s="44">
        <v>7.4074074074074077E-3</v>
      </c>
      <c r="Q546" s="44"/>
      <c r="R546" s="44">
        <v>1.6638935108153076E-3</v>
      </c>
      <c r="S546" s="44">
        <v>1.9900497512437811E-2</v>
      </c>
      <c r="T546" s="44">
        <v>3.1847133757961789E-3</v>
      </c>
      <c r="U546" s="44">
        <v>9.7087378640776691E-3</v>
      </c>
      <c r="V546" s="44">
        <v>1.2836970474967907E-3</v>
      </c>
      <c r="W546" s="44"/>
      <c r="X546" s="44"/>
      <c r="Y546" s="44">
        <v>2.4590163934426229E-2</v>
      </c>
      <c r="Z546" s="44">
        <v>6.4308681672025723E-3</v>
      </c>
      <c r="AA546" s="20"/>
    </row>
    <row r="547" spans="1:27">
      <c r="A547" s="32" t="s">
        <v>16</v>
      </c>
      <c r="B547" s="32"/>
      <c r="C547" s="45">
        <v>1</v>
      </c>
      <c r="D547" s="46">
        <v>1</v>
      </c>
      <c r="E547" s="46">
        <v>1</v>
      </c>
      <c r="F547" s="46">
        <v>1</v>
      </c>
      <c r="G547" s="45">
        <v>1</v>
      </c>
      <c r="H547" s="46">
        <v>1</v>
      </c>
      <c r="I547" s="45">
        <v>1</v>
      </c>
      <c r="J547" s="46">
        <v>1</v>
      </c>
      <c r="K547" s="46">
        <v>1</v>
      </c>
      <c r="L547" s="45">
        <v>1</v>
      </c>
      <c r="M547" s="46">
        <v>1</v>
      </c>
      <c r="N547" s="46">
        <v>1</v>
      </c>
      <c r="O547" s="45">
        <v>1</v>
      </c>
      <c r="P547" s="46">
        <v>1</v>
      </c>
      <c r="Q547" s="46">
        <v>1</v>
      </c>
      <c r="R547" s="46">
        <v>1</v>
      </c>
      <c r="S547" s="46">
        <v>1</v>
      </c>
      <c r="T547" s="46">
        <v>1</v>
      </c>
      <c r="U547" s="46">
        <v>1</v>
      </c>
      <c r="V547" s="46">
        <v>1</v>
      </c>
      <c r="W547" s="46">
        <v>1</v>
      </c>
      <c r="X547" s="46">
        <v>1</v>
      </c>
      <c r="Y547" s="46">
        <v>1</v>
      </c>
      <c r="Z547" s="46">
        <v>1</v>
      </c>
      <c r="AA547" s="20"/>
    </row>
    <row r="548" spans="1:27">
      <c r="A548" s="20"/>
      <c r="B548" s="20"/>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20"/>
    </row>
    <row r="549" spans="1:27">
      <c r="A549" s="21" t="s">
        <v>280</v>
      </c>
      <c r="B549" s="21"/>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20"/>
    </row>
    <row r="550" spans="1:27">
      <c r="A550" s="22" t="s">
        <v>8</v>
      </c>
      <c r="B550" s="22"/>
      <c r="C550" s="37" t="s">
        <v>7</v>
      </c>
      <c r="D550" s="38"/>
      <c r="E550" s="38"/>
      <c r="F550" s="38"/>
      <c r="G550" s="37" t="s">
        <v>17</v>
      </c>
      <c r="H550" s="38"/>
      <c r="I550" s="37" t="s">
        <v>20</v>
      </c>
      <c r="J550" s="38"/>
      <c r="K550" s="38"/>
      <c r="L550" s="37" t="s">
        <v>24</v>
      </c>
      <c r="M550" s="38"/>
      <c r="N550" s="38"/>
      <c r="O550" s="37" t="s">
        <v>29</v>
      </c>
      <c r="P550" s="38"/>
      <c r="Q550" s="38"/>
      <c r="R550" s="38"/>
      <c r="S550" s="38"/>
      <c r="T550" s="38"/>
      <c r="U550" s="38"/>
      <c r="V550" s="38"/>
      <c r="W550" s="38"/>
      <c r="X550" s="38"/>
      <c r="Y550" s="38"/>
      <c r="Z550" s="38"/>
      <c r="AA550" s="20"/>
    </row>
    <row r="551" spans="1:27">
      <c r="A551" s="25"/>
      <c r="B551" s="25"/>
      <c r="C551" s="39" t="s">
        <v>12</v>
      </c>
      <c r="D551" s="40" t="s">
        <v>13</v>
      </c>
      <c r="E551" s="40" t="s">
        <v>14</v>
      </c>
      <c r="F551" s="40" t="s">
        <v>15</v>
      </c>
      <c r="G551" s="39" t="s">
        <v>18</v>
      </c>
      <c r="H551" s="40" t="s">
        <v>19</v>
      </c>
      <c r="I551" s="39" t="s">
        <v>21</v>
      </c>
      <c r="J551" s="40" t="s">
        <v>22</v>
      </c>
      <c r="K551" s="40" t="s">
        <v>23</v>
      </c>
      <c r="L551" s="39" t="s">
        <v>25</v>
      </c>
      <c r="M551" s="40" t="s">
        <v>27</v>
      </c>
      <c r="N551" s="40" t="s">
        <v>28</v>
      </c>
      <c r="O551" s="39" t="s">
        <v>30</v>
      </c>
      <c r="P551" s="40" t="s">
        <v>31</v>
      </c>
      <c r="Q551" s="40" t="s">
        <v>32</v>
      </c>
      <c r="R551" s="40" t="s">
        <v>33</v>
      </c>
      <c r="S551" s="40" t="s">
        <v>34</v>
      </c>
      <c r="T551" s="40" t="s">
        <v>35</v>
      </c>
      <c r="U551" s="40" t="s">
        <v>36</v>
      </c>
      <c r="V551" s="40" t="s">
        <v>37</v>
      </c>
      <c r="W551" s="40" t="s">
        <v>38</v>
      </c>
      <c r="X551" s="40" t="s">
        <v>39</v>
      </c>
      <c r="Y551" s="40" t="s">
        <v>40</v>
      </c>
      <c r="Z551" s="40" t="s">
        <v>41</v>
      </c>
      <c r="AA551" s="20"/>
    </row>
    <row r="552" spans="1:27">
      <c r="A552" s="28" t="s">
        <v>220</v>
      </c>
      <c r="B552" s="29" t="s">
        <v>76</v>
      </c>
      <c r="C552" s="41">
        <v>5.4856115107913668E-2</v>
      </c>
      <c r="D552" s="42">
        <v>6.2022900763358778E-2</v>
      </c>
      <c r="E552" s="42">
        <v>4.8280907095830286E-2</v>
      </c>
      <c r="F552" s="42">
        <v>3.5258814703675916E-2</v>
      </c>
      <c r="G552" s="41">
        <v>5.866249511145874E-2</v>
      </c>
      <c r="H552" s="42">
        <v>3.8227628149435276E-2</v>
      </c>
      <c r="I552" s="41">
        <v>4.6511627906976744E-2</v>
      </c>
      <c r="J552" s="42">
        <v>3.7211493170042395E-2</v>
      </c>
      <c r="K552" s="42">
        <v>6.6707844348363188E-2</v>
      </c>
      <c r="L552" s="41">
        <v>4.6952010376134889E-2</v>
      </c>
      <c r="M552" s="42">
        <v>4.3841336116910233E-2</v>
      </c>
      <c r="N552" s="42">
        <v>7.061068702290077E-2</v>
      </c>
      <c r="O552" s="41"/>
      <c r="P552" s="42">
        <v>5.185185185185185E-2</v>
      </c>
      <c r="Q552" s="42">
        <v>1.0309278350515462E-2</v>
      </c>
      <c r="R552" s="42">
        <v>3.6484245439469321E-2</v>
      </c>
      <c r="S552" s="42">
        <v>4.975124378109453E-2</v>
      </c>
      <c r="T552" s="42">
        <v>3.1847133757961789E-3</v>
      </c>
      <c r="U552" s="42">
        <v>6.1111111111111109E-2</v>
      </c>
      <c r="V552" s="42">
        <v>5.0128534704370183E-2</v>
      </c>
      <c r="W552" s="42">
        <v>5.1829268292682924E-2</v>
      </c>
      <c r="X552" s="42">
        <v>4.3596730245231606E-2</v>
      </c>
      <c r="Y552" s="42">
        <v>2.4390243902439025E-2</v>
      </c>
      <c r="Z552" s="42">
        <v>8.3153347732181443E-2</v>
      </c>
      <c r="AA552" s="20"/>
    </row>
    <row r="553" spans="1:27">
      <c r="A553" s="30"/>
      <c r="B553" s="31" t="s">
        <v>77</v>
      </c>
      <c r="C553" s="43">
        <v>0.25089928057553956</v>
      </c>
      <c r="D553" s="44">
        <v>0.15744274809160305</v>
      </c>
      <c r="E553" s="44">
        <v>0.13533284564740308</v>
      </c>
      <c r="F553" s="44">
        <v>0.13428357089272319</v>
      </c>
      <c r="G553" s="43">
        <v>0.16347281971059835</v>
      </c>
      <c r="H553" s="44">
        <v>0.16985230234578627</v>
      </c>
      <c r="I553" s="43">
        <v>0.15474060822898031</v>
      </c>
      <c r="J553" s="44">
        <v>0.16862929816297695</v>
      </c>
      <c r="K553" s="44">
        <v>0.17109326744904263</v>
      </c>
      <c r="L553" s="43">
        <v>0.16108949416342411</v>
      </c>
      <c r="M553" s="44">
        <v>0.14196242171189979</v>
      </c>
      <c r="N553" s="44">
        <v>0.22709923664122136</v>
      </c>
      <c r="O553" s="43">
        <v>9.8837209302325577E-2</v>
      </c>
      <c r="P553" s="44">
        <v>0.12592592592592591</v>
      </c>
      <c r="Q553" s="44">
        <v>0.13402061855670103</v>
      </c>
      <c r="R553" s="44">
        <v>0.15422885572139303</v>
      </c>
      <c r="S553" s="44">
        <v>8.9552238805970144E-2</v>
      </c>
      <c r="T553" s="44">
        <v>0.1464968152866242</v>
      </c>
      <c r="U553" s="44">
        <v>0.16111111111111109</v>
      </c>
      <c r="V553" s="44">
        <v>0.22493573264781491</v>
      </c>
      <c r="W553" s="44">
        <v>0.14634146341463414</v>
      </c>
      <c r="X553" s="44">
        <v>0.2098092643051771</v>
      </c>
      <c r="Y553" s="44">
        <v>0.11382113821138211</v>
      </c>
      <c r="Z553" s="44">
        <v>0.17278617710583152</v>
      </c>
      <c r="AA553" s="20"/>
    </row>
    <row r="554" spans="1:27">
      <c r="A554" s="30"/>
      <c r="B554" s="31" t="s">
        <v>78</v>
      </c>
      <c r="C554" s="43">
        <v>0.24640287769784172</v>
      </c>
      <c r="D554" s="44">
        <v>0.26526717557251911</v>
      </c>
      <c r="E554" s="44">
        <v>0.3884418434528164</v>
      </c>
      <c r="F554" s="44">
        <v>0.39159789947486873</v>
      </c>
      <c r="G554" s="43">
        <v>0.31716855690262025</v>
      </c>
      <c r="H554" s="44">
        <v>0.34491746307558641</v>
      </c>
      <c r="I554" s="43">
        <v>0.3935599284436494</v>
      </c>
      <c r="J554" s="44">
        <v>0.35138954309938764</v>
      </c>
      <c r="K554" s="44">
        <v>0.25880172946263125</v>
      </c>
      <c r="L554" s="43">
        <v>0.3335927367055771</v>
      </c>
      <c r="M554" s="44">
        <v>0.33820459290187893</v>
      </c>
      <c r="N554" s="44">
        <v>0.29770992366412213</v>
      </c>
      <c r="O554" s="43">
        <v>0.35465116279069769</v>
      </c>
      <c r="P554" s="44">
        <v>0.34074074074074079</v>
      </c>
      <c r="Q554" s="44">
        <v>0.36082474226804123</v>
      </c>
      <c r="R554" s="44">
        <v>0.34825870646766172</v>
      </c>
      <c r="S554" s="44">
        <v>0.33333333333333326</v>
      </c>
      <c r="T554" s="44">
        <v>0.321656050955414</v>
      </c>
      <c r="U554" s="44">
        <v>0.34305555555555556</v>
      </c>
      <c r="V554" s="44">
        <v>0.32647814910025708</v>
      </c>
      <c r="W554" s="44">
        <v>0.27439024390243905</v>
      </c>
      <c r="X554" s="44">
        <v>0.36239782016348776</v>
      </c>
      <c r="Y554" s="44">
        <v>0.27642276422764228</v>
      </c>
      <c r="Z554" s="44">
        <v>0.31641468682505397</v>
      </c>
      <c r="AA554" s="20"/>
    </row>
    <row r="555" spans="1:27">
      <c r="A555" s="30"/>
      <c r="B555" s="31" t="s">
        <v>79</v>
      </c>
      <c r="C555" s="43">
        <v>0.23471223021582735</v>
      </c>
      <c r="D555" s="44">
        <v>0.32251908396946566</v>
      </c>
      <c r="E555" s="44">
        <v>0.25457205559619606</v>
      </c>
      <c r="F555" s="44">
        <v>0.29332333083270817</v>
      </c>
      <c r="G555" s="43">
        <v>0.29057489245209228</v>
      </c>
      <c r="H555" s="44">
        <v>0.25803649000868811</v>
      </c>
      <c r="I555" s="43">
        <v>0.25849731663685149</v>
      </c>
      <c r="J555" s="44">
        <v>0.28732925105982099</v>
      </c>
      <c r="K555" s="44">
        <v>0.27053736874613959</v>
      </c>
      <c r="L555" s="43">
        <v>0.28793774319066145</v>
      </c>
      <c r="M555" s="44">
        <v>0.26096033402922758</v>
      </c>
      <c r="N555" s="44">
        <v>0.19465648854961831</v>
      </c>
      <c r="O555" s="43">
        <v>0.41860465116279072</v>
      </c>
      <c r="P555" s="44">
        <v>0.37037037037037041</v>
      </c>
      <c r="Q555" s="44">
        <v>0.31958762886597936</v>
      </c>
      <c r="R555" s="44">
        <v>0.28689883913764513</v>
      </c>
      <c r="S555" s="44">
        <v>0.36318407960199006</v>
      </c>
      <c r="T555" s="44">
        <v>0.35668789808917195</v>
      </c>
      <c r="U555" s="44">
        <v>0.24583333333333332</v>
      </c>
      <c r="V555" s="44">
        <v>0.25192802056555269</v>
      </c>
      <c r="W555" s="44">
        <v>0.3048780487804878</v>
      </c>
      <c r="X555" s="44">
        <v>0.17711171662125341</v>
      </c>
      <c r="Y555" s="44">
        <v>0.4065040650406504</v>
      </c>
      <c r="Z555" s="44">
        <v>0.22462203023758101</v>
      </c>
      <c r="AA555" s="20"/>
    </row>
    <row r="556" spans="1:27">
      <c r="A556" s="30"/>
      <c r="B556" s="31" t="s">
        <v>80</v>
      </c>
      <c r="C556" s="43">
        <v>4.9460431654676257E-2</v>
      </c>
      <c r="D556" s="44">
        <v>6.2977099236641215E-2</v>
      </c>
      <c r="E556" s="44">
        <v>4.9012435991221653E-2</v>
      </c>
      <c r="F556" s="44">
        <v>3.900975243810953E-2</v>
      </c>
      <c r="G556" s="43">
        <v>6.0617911615174033E-2</v>
      </c>
      <c r="H556" s="44">
        <v>3.6924413553431797E-2</v>
      </c>
      <c r="I556" s="43">
        <v>3.2200357781753133E-2</v>
      </c>
      <c r="J556" s="44">
        <v>4.8045219029674985E-2</v>
      </c>
      <c r="K556" s="44">
        <v>6.3619518221124147E-2</v>
      </c>
      <c r="L556" s="43">
        <v>4.5136186770428015E-2</v>
      </c>
      <c r="M556" s="44">
        <v>7.0981210855949897E-2</v>
      </c>
      <c r="N556" s="44">
        <v>6.2977099236641215E-2</v>
      </c>
      <c r="O556" s="43">
        <v>8.1395348837209308E-2</v>
      </c>
      <c r="P556" s="44">
        <v>2.2222222222222223E-2</v>
      </c>
      <c r="Q556" s="44">
        <v>6.7010309278350513E-2</v>
      </c>
      <c r="R556" s="44">
        <v>4.4776119402985072E-2</v>
      </c>
      <c r="S556" s="44">
        <v>7.9601990049751242E-2</v>
      </c>
      <c r="T556" s="44">
        <v>6.3694267515923567E-2</v>
      </c>
      <c r="U556" s="44">
        <v>4.1666666666666657E-2</v>
      </c>
      <c r="V556" s="44">
        <v>2.570694087403599E-2</v>
      </c>
      <c r="W556" s="44">
        <v>4.573170731707317E-2</v>
      </c>
      <c r="X556" s="44">
        <v>5.1771117166212542E-2</v>
      </c>
      <c r="Y556" s="44">
        <v>0.13821138211382114</v>
      </c>
      <c r="Z556" s="44">
        <v>5.0755939524838013E-2</v>
      </c>
      <c r="AA556" s="20"/>
    </row>
    <row r="557" spans="1:27">
      <c r="A557" s="30"/>
      <c r="B557" s="31" t="s">
        <v>74</v>
      </c>
      <c r="C557" s="43">
        <v>0.16366906474820145</v>
      </c>
      <c r="D557" s="44">
        <v>0.12977099236641221</v>
      </c>
      <c r="E557" s="44">
        <v>0.12435991221653256</v>
      </c>
      <c r="F557" s="44">
        <v>0.10652663165791448</v>
      </c>
      <c r="G557" s="43">
        <v>0.10950332420805632</v>
      </c>
      <c r="H557" s="44">
        <v>0.15204170286707211</v>
      </c>
      <c r="I557" s="43">
        <v>0.11449016100178891</v>
      </c>
      <c r="J557" s="44">
        <v>0.10739519547809703</v>
      </c>
      <c r="K557" s="44">
        <v>0.16924027177269921</v>
      </c>
      <c r="L557" s="43">
        <v>0.12529182879377432</v>
      </c>
      <c r="M557" s="44">
        <v>0.1440501043841336</v>
      </c>
      <c r="N557" s="44">
        <v>0.14694656488549618</v>
      </c>
      <c r="O557" s="43">
        <v>4.6511627906976744E-2</v>
      </c>
      <c r="P557" s="44">
        <v>8.8888888888888892E-2</v>
      </c>
      <c r="Q557" s="44">
        <v>0.10824742268041238</v>
      </c>
      <c r="R557" s="44">
        <v>0.12935323383084577</v>
      </c>
      <c r="S557" s="44">
        <v>8.45771144278607E-2</v>
      </c>
      <c r="T557" s="44">
        <v>0.10828025477707007</v>
      </c>
      <c r="U557" s="44">
        <v>0.14722222222222223</v>
      </c>
      <c r="V557" s="44">
        <v>0.12082262210796917</v>
      </c>
      <c r="W557" s="44">
        <v>0.17682926829268295</v>
      </c>
      <c r="X557" s="44">
        <v>0.15531335149863759</v>
      </c>
      <c r="Y557" s="44">
        <v>4.0650406504065033E-2</v>
      </c>
      <c r="Z557" s="44">
        <v>0.15226781857451405</v>
      </c>
      <c r="AA557" s="20"/>
    </row>
    <row r="558" spans="1:27">
      <c r="A558" s="32" t="s">
        <v>16</v>
      </c>
      <c r="B558" s="32"/>
      <c r="C558" s="45">
        <v>1</v>
      </c>
      <c r="D558" s="46">
        <v>1</v>
      </c>
      <c r="E558" s="46">
        <v>1</v>
      </c>
      <c r="F558" s="46">
        <v>1</v>
      </c>
      <c r="G558" s="45">
        <v>1</v>
      </c>
      <c r="H558" s="46">
        <v>1</v>
      </c>
      <c r="I558" s="45">
        <v>1</v>
      </c>
      <c r="J558" s="46">
        <v>1</v>
      </c>
      <c r="K558" s="46">
        <v>1</v>
      </c>
      <c r="L558" s="45">
        <v>1</v>
      </c>
      <c r="M558" s="46">
        <v>1</v>
      </c>
      <c r="N558" s="46">
        <v>1</v>
      </c>
      <c r="O558" s="45">
        <v>1</v>
      </c>
      <c r="P558" s="46">
        <v>1</v>
      </c>
      <c r="Q558" s="46">
        <v>1</v>
      </c>
      <c r="R558" s="46">
        <v>1</v>
      </c>
      <c r="S558" s="46">
        <v>1</v>
      </c>
      <c r="T558" s="46">
        <v>1</v>
      </c>
      <c r="U558" s="46">
        <v>1</v>
      </c>
      <c r="V558" s="46">
        <v>1</v>
      </c>
      <c r="W558" s="46">
        <v>1</v>
      </c>
      <c r="X558" s="46">
        <v>1</v>
      </c>
      <c r="Y558" s="46">
        <v>1</v>
      </c>
      <c r="Z558" s="46">
        <v>1</v>
      </c>
      <c r="AA558" s="20"/>
    </row>
    <row r="559" spans="1:27">
      <c r="A559" s="20"/>
      <c r="B559" s="20"/>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20"/>
    </row>
    <row r="560" spans="1:27">
      <c r="A560" s="21" t="s">
        <v>281</v>
      </c>
      <c r="B560" s="21"/>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20"/>
    </row>
    <row r="561" spans="1:27">
      <c r="A561" s="22" t="s">
        <v>8</v>
      </c>
      <c r="B561" s="22"/>
      <c r="C561" s="37" t="s">
        <v>7</v>
      </c>
      <c r="D561" s="38"/>
      <c r="E561" s="38"/>
      <c r="F561" s="38"/>
      <c r="G561" s="37" t="s">
        <v>17</v>
      </c>
      <c r="H561" s="38"/>
      <c r="I561" s="37" t="s">
        <v>20</v>
      </c>
      <c r="J561" s="38"/>
      <c r="K561" s="38"/>
      <c r="L561" s="37" t="s">
        <v>24</v>
      </c>
      <c r="M561" s="38"/>
      <c r="N561" s="38"/>
      <c r="O561" s="37" t="s">
        <v>29</v>
      </c>
      <c r="P561" s="38"/>
      <c r="Q561" s="38"/>
      <c r="R561" s="38"/>
      <c r="S561" s="38"/>
      <c r="T561" s="38"/>
      <c r="U561" s="38"/>
      <c r="V561" s="38"/>
      <c r="W561" s="38"/>
      <c r="X561" s="38"/>
      <c r="Y561" s="38"/>
      <c r="Z561" s="38"/>
      <c r="AA561" s="20"/>
    </row>
    <row r="562" spans="1:27">
      <c r="A562" s="25"/>
      <c r="B562" s="25"/>
      <c r="C562" s="39" t="s">
        <v>12</v>
      </c>
      <c r="D562" s="40" t="s">
        <v>13</v>
      </c>
      <c r="E562" s="40" t="s">
        <v>14</v>
      </c>
      <c r="F562" s="40" t="s">
        <v>15</v>
      </c>
      <c r="G562" s="39" t="s">
        <v>18</v>
      </c>
      <c r="H562" s="40" t="s">
        <v>19</v>
      </c>
      <c r="I562" s="39" t="s">
        <v>21</v>
      </c>
      <c r="J562" s="40" t="s">
        <v>22</v>
      </c>
      <c r="K562" s="40" t="s">
        <v>23</v>
      </c>
      <c r="L562" s="39" t="s">
        <v>25</v>
      </c>
      <c r="M562" s="40" t="s">
        <v>27</v>
      </c>
      <c r="N562" s="40" t="s">
        <v>28</v>
      </c>
      <c r="O562" s="39" t="s">
        <v>30</v>
      </c>
      <c r="P562" s="40" t="s">
        <v>31</v>
      </c>
      <c r="Q562" s="40" t="s">
        <v>32</v>
      </c>
      <c r="R562" s="40" t="s">
        <v>33</v>
      </c>
      <c r="S562" s="40" t="s">
        <v>34</v>
      </c>
      <c r="T562" s="40" t="s">
        <v>35</v>
      </c>
      <c r="U562" s="40" t="s">
        <v>36</v>
      </c>
      <c r="V562" s="40" t="s">
        <v>37</v>
      </c>
      <c r="W562" s="40" t="s">
        <v>38</v>
      </c>
      <c r="X562" s="40" t="s">
        <v>39</v>
      </c>
      <c r="Y562" s="40" t="s">
        <v>40</v>
      </c>
      <c r="Z562" s="40" t="s">
        <v>41</v>
      </c>
      <c r="AA562" s="20"/>
    </row>
    <row r="563" spans="1:27">
      <c r="A563" s="28" t="s">
        <v>221</v>
      </c>
      <c r="B563" s="29" t="s">
        <v>76</v>
      </c>
      <c r="C563" s="41">
        <v>9.892086330935251E-3</v>
      </c>
      <c r="D563" s="42">
        <v>6.9457659372026637E-2</v>
      </c>
      <c r="E563" s="42">
        <v>4.6187683284457479E-2</v>
      </c>
      <c r="F563" s="42">
        <v>5.1166290443942816E-2</v>
      </c>
      <c r="G563" s="41">
        <v>5.1272015655577298E-2</v>
      </c>
      <c r="H563" s="42">
        <v>3.6924413553431797E-2</v>
      </c>
      <c r="I563" s="41">
        <v>6.7324955116696589E-2</v>
      </c>
      <c r="J563" s="42">
        <v>3.5764705882352942E-2</v>
      </c>
      <c r="K563" s="42">
        <v>4.019789734075449E-2</v>
      </c>
      <c r="L563" s="41">
        <v>3.9750584567420109E-2</v>
      </c>
      <c r="M563" s="42">
        <v>9.3167701863354047E-2</v>
      </c>
      <c r="N563" s="42">
        <v>3.4285714285714287E-2</v>
      </c>
      <c r="O563" s="41">
        <v>2.8901734104046242E-2</v>
      </c>
      <c r="P563" s="42">
        <v>5.8823529411764698E-2</v>
      </c>
      <c r="Q563" s="42">
        <v>2.5906735751295335E-2</v>
      </c>
      <c r="R563" s="42">
        <v>2.6622296173044922E-2</v>
      </c>
      <c r="S563" s="42">
        <v>4.5226130653266333E-2</v>
      </c>
      <c r="T563" s="42">
        <v>3.5031847133757961E-2</v>
      </c>
      <c r="U563" s="42">
        <v>5.4317548746518104E-2</v>
      </c>
      <c r="V563" s="42">
        <v>4.9032258064516131E-2</v>
      </c>
      <c r="W563" s="42">
        <v>2.1472392638036811E-2</v>
      </c>
      <c r="X563" s="42">
        <v>3.825136612021858E-2</v>
      </c>
      <c r="Y563" s="42">
        <v>3.2786885245901641E-2</v>
      </c>
      <c r="Z563" s="42">
        <v>6.4377682403433473E-2</v>
      </c>
      <c r="AA563" s="20"/>
    </row>
    <row r="564" spans="1:27">
      <c r="A564" s="30"/>
      <c r="B564" s="31" t="s">
        <v>77</v>
      </c>
      <c r="C564" s="43">
        <v>0.12050359712230216</v>
      </c>
      <c r="D564" s="44">
        <v>0.18363463368220742</v>
      </c>
      <c r="E564" s="44">
        <v>0.21041055718475074</v>
      </c>
      <c r="F564" s="44">
        <v>0.17757712565838976</v>
      </c>
      <c r="G564" s="43">
        <v>0.17964774951076323</v>
      </c>
      <c r="H564" s="44">
        <v>0.16985230234578627</v>
      </c>
      <c r="I564" s="43">
        <v>0.19389587073608616</v>
      </c>
      <c r="J564" s="44">
        <v>0.17929411764705883</v>
      </c>
      <c r="K564" s="44">
        <v>0.15584415584415584</v>
      </c>
      <c r="L564" s="43">
        <v>0.16679657053780203</v>
      </c>
      <c r="M564" s="44">
        <v>0.20703933747412009</v>
      </c>
      <c r="N564" s="44">
        <v>0.20571428571428568</v>
      </c>
      <c r="O564" s="43">
        <v>0.16763005780346821</v>
      </c>
      <c r="P564" s="44">
        <v>0.13970588235294118</v>
      </c>
      <c r="Q564" s="44">
        <v>0.17098445595854922</v>
      </c>
      <c r="R564" s="44">
        <v>0.16971713810316139</v>
      </c>
      <c r="S564" s="44">
        <v>0.15075376884422109</v>
      </c>
      <c r="T564" s="44">
        <v>0.21019108280254778</v>
      </c>
      <c r="U564" s="44">
        <v>0.16295264623955433</v>
      </c>
      <c r="V564" s="44">
        <v>0.21161290322580645</v>
      </c>
      <c r="W564" s="44">
        <v>0.17177914110429449</v>
      </c>
      <c r="X564" s="44">
        <v>0.12295081967213115</v>
      </c>
      <c r="Y564" s="44">
        <v>0.20491803278688525</v>
      </c>
      <c r="Z564" s="44">
        <v>0.17489270386266095</v>
      </c>
      <c r="AA564" s="20"/>
    </row>
    <row r="565" spans="1:27">
      <c r="A565" s="30"/>
      <c r="B565" s="31" t="s">
        <v>78</v>
      </c>
      <c r="C565" s="43">
        <v>0.28597122302158273</v>
      </c>
      <c r="D565" s="44">
        <v>0.34443387250237867</v>
      </c>
      <c r="E565" s="44">
        <v>0.40542521994134895</v>
      </c>
      <c r="F565" s="44">
        <v>0.43115124153498874</v>
      </c>
      <c r="G565" s="43">
        <v>0.37573385518590996</v>
      </c>
      <c r="H565" s="44">
        <v>0.36707211120764555</v>
      </c>
      <c r="I565" s="43">
        <v>0.42639138240574509</v>
      </c>
      <c r="J565" s="44">
        <v>0.37835294117647061</v>
      </c>
      <c r="K565" s="44">
        <v>0.32529375386518244</v>
      </c>
      <c r="L565" s="43">
        <v>0.38035853468433362</v>
      </c>
      <c r="M565" s="44">
        <v>0.36438923395445127</v>
      </c>
      <c r="N565" s="44">
        <v>0.31428571428571428</v>
      </c>
      <c r="O565" s="43">
        <v>0.39884393063583817</v>
      </c>
      <c r="P565" s="44">
        <v>0.40441176470588241</v>
      </c>
      <c r="Q565" s="44">
        <v>0.31088082901554404</v>
      </c>
      <c r="R565" s="44">
        <v>0.40099833610648916</v>
      </c>
      <c r="S565" s="44">
        <v>0.3165829145728643</v>
      </c>
      <c r="T565" s="44">
        <v>0.37261146496815284</v>
      </c>
      <c r="U565" s="44">
        <v>0.3607242339832869</v>
      </c>
      <c r="V565" s="44">
        <v>0.35870967741935478</v>
      </c>
      <c r="W565" s="44">
        <v>0.37423312883435583</v>
      </c>
      <c r="X565" s="44">
        <v>0.44808743169398907</v>
      </c>
      <c r="Y565" s="44">
        <v>0.29508196721311475</v>
      </c>
      <c r="Z565" s="44">
        <v>0.36587982832618027</v>
      </c>
      <c r="AA565" s="20"/>
    </row>
    <row r="566" spans="1:27">
      <c r="A566" s="30"/>
      <c r="B566" s="31" t="s">
        <v>79</v>
      </c>
      <c r="C566" s="43">
        <v>0.30485611510791366</v>
      </c>
      <c r="D566" s="44">
        <v>0.21598477640342531</v>
      </c>
      <c r="E566" s="44">
        <v>0.16348973607038123</v>
      </c>
      <c r="F566" s="44">
        <v>0.21595184349134688</v>
      </c>
      <c r="G566" s="43">
        <v>0.21643835616438356</v>
      </c>
      <c r="H566" s="44">
        <v>0.22719374456993918</v>
      </c>
      <c r="I566" s="43">
        <v>0.18132854578096949</v>
      </c>
      <c r="J566" s="44">
        <v>0.23011764705882354</v>
      </c>
      <c r="K566" s="44">
        <v>0.23809523809523805</v>
      </c>
      <c r="L566" s="43">
        <v>0.22967004416731618</v>
      </c>
      <c r="M566" s="44">
        <v>0.15734989648033126</v>
      </c>
      <c r="N566" s="44">
        <v>0.22095238095238096</v>
      </c>
      <c r="O566" s="43">
        <v>0.31213872832369943</v>
      </c>
      <c r="P566" s="44">
        <v>0.15441176470588236</v>
      </c>
      <c r="Q566" s="44">
        <v>0.35233160621761656</v>
      </c>
      <c r="R566" s="44">
        <v>0.21630615640598999</v>
      </c>
      <c r="S566" s="44">
        <v>0.32663316582914576</v>
      </c>
      <c r="T566" s="44">
        <v>0.25477707006369427</v>
      </c>
      <c r="U566" s="44">
        <v>0.2116991643454039</v>
      </c>
      <c r="V566" s="44">
        <v>0.17419354838709677</v>
      </c>
      <c r="W566" s="44">
        <v>0.23312883435582818</v>
      </c>
      <c r="X566" s="44">
        <v>0.18852459016393441</v>
      </c>
      <c r="Y566" s="44">
        <v>0.31967213114754101</v>
      </c>
      <c r="Z566" s="44">
        <v>0.19957081545064381</v>
      </c>
      <c r="AA566" s="20"/>
    </row>
    <row r="567" spans="1:27">
      <c r="A567" s="30"/>
      <c r="B567" s="31" t="s">
        <v>80</v>
      </c>
      <c r="C567" s="43">
        <v>1.0791366906474819E-2</v>
      </c>
      <c r="D567" s="44">
        <v>1.141769743101808E-2</v>
      </c>
      <c r="E567" s="44">
        <v>1.6129032258064516E-2</v>
      </c>
      <c r="F567" s="44">
        <v>1.8811136192626036E-2</v>
      </c>
      <c r="G567" s="43">
        <v>1.7612524461839529E-2</v>
      </c>
      <c r="H567" s="44">
        <v>1.1728931364031277E-2</v>
      </c>
      <c r="I567" s="43">
        <v>1.9748653500897665E-2</v>
      </c>
      <c r="J567" s="44">
        <v>1.6E-2</v>
      </c>
      <c r="K567" s="44">
        <v>9.8948670377241813E-3</v>
      </c>
      <c r="L567" s="43">
        <v>1.558846453624318E-2</v>
      </c>
      <c r="M567" s="44">
        <v>1.2422360248447204E-2</v>
      </c>
      <c r="N567" s="44">
        <v>1.1428571428571429E-2</v>
      </c>
      <c r="O567" s="43">
        <v>2.3121387283236993E-2</v>
      </c>
      <c r="P567" s="44">
        <v>3.6764705882352942E-2</v>
      </c>
      <c r="Q567" s="44">
        <v>1.0362694300518137E-2</v>
      </c>
      <c r="R567" s="44">
        <v>9.9833610648918467E-3</v>
      </c>
      <c r="S567" s="44">
        <v>2.0100502512562811E-2</v>
      </c>
      <c r="T567" s="44">
        <v>2.8662420382165609E-2</v>
      </c>
      <c r="U567" s="44">
        <v>1.2534818941504178E-2</v>
      </c>
      <c r="V567" s="44">
        <v>1.032258064516129E-2</v>
      </c>
      <c r="W567" s="44">
        <v>3.0674846625766872E-3</v>
      </c>
      <c r="X567" s="44">
        <v>1.0928961748633882E-2</v>
      </c>
      <c r="Y567" s="44">
        <v>5.7377049180327863E-2</v>
      </c>
      <c r="Z567" s="44">
        <v>1.2875536480686695E-2</v>
      </c>
      <c r="AA567" s="20"/>
    </row>
    <row r="568" spans="1:27">
      <c r="A568" s="30"/>
      <c r="B568" s="31" t="s">
        <v>74</v>
      </c>
      <c r="C568" s="43">
        <v>0.26798561151079137</v>
      </c>
      <c r="D568" s="44">
        <v>0.1750713606089439</v>
      </c>
      <c r="E568" s="44">
        <v>0.15835777126099707</v>
      </c>
      <c r="F568" s="44">
        <v>0.10534236267870579</v>
      </c>
      <c r="G568" s="43">
        <v>0.15929549902152643</v>
      </c>
      <c r="H568" s="44">
        <v>0.18722849695916594</v>
      </c>
      <c r="I568" s="43">
        <v>0.11131059245960502</v>
      </c>
      <c r="J568" s="44">
        <v>0.16047058823529411</v>
      </c>
      <c r="K568" s="44">
        <v>0.23067408781694496</v>
      </c>
      <c r="L568" s="43">
        <v>0.1678358015068849</v>
      </c>
      <c r="M568" s="44">
        <v>0.16563146997929606</v>
      </c>
      <c r="N568" s="44">
        <v>0.21333333333333335</v>
      </c>
      <c r="O568" s="43">
        <v>6.9364161849710976E-2</v>
      </c>
      <c r="P568" s="44">
        <v>0.20588235294117646</v>
      </c>
      <c r="Q568" s="44">
        <v>0.12953367875647667</v>
      </c>
      <c r="R568" s="44">
        <v>0.17637271214642264</v>
      </c>
      <c r="S568" s="44">
        <v>0.1407035175879397</v>
      </c>
      <c r="T568" s="44">
        <v>9.8726114649681534E-2</v>
      </c>
      <c r="U568" s="44">
        <v>0.1977715877437326</v>
      </c>
      <c r="V568" s="44">
        <v>0.19612903225806452</v>
      </c>
      <c r="W568" s="44">
        <v>0.19631901840490798</v>
      </c>
      <c r="X568" s="44">
        <v>0.19125683060109289</v>
      </c>
      <c r="Y568" s="44">
        <v>9.0163934426229511E-2</v>
      </c>
      <c r="Z568" s="44">
        <v>0.18240343347639484</v>
      </c>
      <c r="AA568" s="20"/>
    </row>
    <row r="569" spans="1:27">
      <c r="A569" s="32" t="s">
        <v>16</v>
      </c>
      <c r="B569" s="32"/>
      <c r="C569" s="45">
        <v>1</v>
      </c>
      <c r="D569" s="46">
        <v>1</v>
      </c>
      <c r="E569" s="46">
        <v>1</v>
      </c>
      <c r="F569" s="46">
        <v>1</v>
      </c>
      <c r="G569" s="45">
        <v>1</v>
      </c>
      <c r="H569" s="46">
        <v>1</v>
      </c>
      <c r="I569" s="45">
        <v>1</v>
      </c>
      <c r="J569" s="46">
        <v>1</v>
      </c>
      <c r="K569" s="46">
        <v>1</v>
      </c>
      <c r="L569" s="45">
        <v>1</v>
      </c>
      <c r="M569" s="46">
        <v>1</v>
      </c>
      <c r="N569" s="46">
        <v>1</v>
      </c>
      <c r="O569" s="45">
        <v>1</v>
      </c>
      <c r="P569" s="46">
        <v>1</v>
      </c>
      <c r="Q569" s="46">
        <v>1</v>
      </c>
      <c r="R569" s="46">
        <v>1</v>
      </c>
      <c r="S569" s="46">
        <v>1</v>
      </c>
      <c r="T569" s="46">
        <v>1</v>
      </c>
      <c r="U569" s="46">
        <v>1</v>
      </c>
      <c r="V569" s="46">
        <v>1</v>
      </c>
      <c r="W569" s="46">
        <v>1</v>
      </c>
      <c r="X569" s="46">
        <v>1</v>
      </c>
      <c r="Y569" s="46">
        <v>1</v>
      </c>
      <c r="Z569" s="46">
        <v>1</v>
      </c>
      <c r="AA569" s="20"/>
    </row>
    <row r="570" spans="1:27">
      <c r="A570" s="20"/>
      <c r="B570" s="20"/>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20"/>
    </row>
    <row r="571" spans="1:27">
      <c r="A571" s="21" t="s">
        <v>282</v>
      </c>
      <c r="B571" s="21"/>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20"/>
    </row>
    <row r="572" spans="1:27">
      <c r="A572" s="22" t="s">
        <v>8</v>
      </c>
      <c r="B572" s="22"/>
      <c r="C572" s="37" t="s">
        <v>7</v>
      </c>
      <c r="D572" s="38"/>
      <c r="E572" s="38"/>
      <c r="F572" s="38"/>
      <c r="G572" s="37" t="s">
        <v>17</v>
      </c>
      <c r="H572" s="38"/>
      <c r="I572" s="37" t="s">
        <v>20</v>
      </c>
      <c r="J572" s="38"/>
      <c r="K572" s="38"/>
      <c r="L572" s="37" t="s">
        <v>24</v>
      </c>
      <c r="M572" s="38"/>
      <c r="N572" s="38"/>
      <c r="O572" s="37" t="s">
        <v>29</v>
      </c>
      <c r="P572" s="38"/>
      <c r="Q572" s="38"/>
      <c r="R572" s="38"/>
      <c r="S572" s="38"/>
      <c r="T572" s="38"/>
      <c r="U572" s="38"/>
      <c r="V572" s="38"/>
      <c r="W572" s="38"/>
      <c r="X572" s="38"/>
      <c r="Y572" s="38"/>
      <c r="Z572" s="38"/>
      <c r="AA572" s="20"/>
    </row>
    <row r="573" spans="1:27">
      <c r="A573" s="25"/>
      <c r="B573" s="25"/>
      <c r="C573" s="39" t="s">
        <v>12</v>
      </c>
      <c r="D573" s="40" t="s">
        <v>13</v>
      </c>
      <c r="E573" s="40" t="s">
        <v>14</v>
      </c>
      <c r="F573" s="40" t="s">
        <v>15</v>
      </c>
      <c r="G573" s="39" t="s">
        <v>18</v>
      </c>
      <c r="H573" s="40" t="s">
        <v>19</v>
      </c>
      <c r="I573" s="39" t="s">
        <v>21</v>
      </c>
      <c r="J573" s="40" t="s">
        <v>22</v>
      </c>
      <c r="K573" s="40" t="s">
        <v>23</v>
      </c>
      <c r="L573" s="39" t="s">
        <v>25</v>
      </c>
      <c r="M573" s="40" t="s">
        <v>27</v>
      </c>
      <c r="N573" s="40" t="s">
        <v>28</v>
      </c>
      <c r="O573" s="39" t="s">
        <v>30</v>
      </c>
      <c r="P573" s="40" t="s">
        <v>31</v>
      </c>
      <c r="Q573" s="40" t="s">
        <v>32</v>
      </c>
      <c r="R573" s="40" t="s">
        <v>33</v>
      </c>
      <c r="S573" s="40" t="s">
        <v>34</v>
      </c>
      <c r="T573" s="40" t="s">
        <v>35</v>
      </c>
      <c r="U573" s="40" t="s">
        <v>36</v>
      </c>
      <c r="V573" s="40" t="s">
        <v>37</v>
      </c>
      <c r="W573" s="40" t="s">
        <v>38</v>
      </c>
      <c r="X573" s="40" t="s">
        <v>39</v>
      </c>
      <c r="Y573" s="40" t="s">
        <v>40</v>
      </c>
      <c r="Z573" s="40" t="s">
        <v>41</v>
      </c>
      <c r="AA573" s="20"/>
    </row>
    <row r="574" spans="1:27">
      <c r="A574" s="28" t="s">
        <v>222</v>
      </c>
      <c r="B574" s="29" t="s">
        <v>76</v>
      </c>
      <c r="C574" s="41">
        <v>4.7619047619047616E-2</v>
      </c>
      <c r="D574" s="42">
        <v>5.8879392212725555E-2</v>
      </c>
      <c r="E574" s="42">
        <v>4.026354319180088E-2</v>
      </c>
      <c r="F574" s="42">
        <v>0.04</v>
      </c>
      <c r="G574" s="41">
        <v>5.1272015655577298E-2</v>
      </c>
      <c r="H574" s="42">
        <v>0.04</v>
      </c>
      <c r="I574" s="41">
        <v>4.1404140414041404E-2</v>
      </c>
      <c r="J574" s="42">
        <v>3.9529411764705882E-2</v>
      </c>
      <c r="K574" s="42">
        <v>5.6825200741198269E-2</v>
      </c>
      <c r="L574" s="41">
        <v>4.5997920997921E-2</v>
      </c>
      <c r="M574" s="42">
        <v>6.1983471074380167E-2</v>
      </c>
      <c r="N574" s="42">
        <v>3.0418250950570339E-2</v>
      </c>
      <c r="O574" s="41">
        <v>2.3255813953488372E-2</v>
      </c>
      <c r="P574" s="42">
        <v>5.185185185185185E-2</v>
      </c>
      <c r="Q574" s="42">
        <v>4.1237113402061848E-2</v>
      </c>
      <c r="R574" s="42">
        <v>4.3189368770764111E-2</v>
      </c>
      <c r="S574" s="42">
        <v>3.5000000000000003E-2</v>
      </c>
      <c r="T574" s="42">
        <v>1.9108280254777069E-2</v>
      </c>
      <c r="U574" s="42">
        <v>5.7023643949930453E-2</v>
      </c>
      <c r="V574" s="42">
        <v>5.1480051480051484E-2</v>
      </c>
      <c r="W574" s="42">
        <v>6.3829787234042548E-2</v>
      </c>
      <c r="X574" s="42">
        <v>4.6448087431693992E-2</v>
      </c>
      <c r="Y574" s="42">
        <v>4.0650406504065033E-2</v>
      </c>
      <c r="Z574" s="42">
        <v>4.4276457883369327E-2</v>
      </c>
      <c r="AA574" s="20"/>
    </row>
    <row r="575" spans="1:27">
      <c r="A575" s="30"/>
      <c r="B575" s="31" t="s">
        <v>77</v>
      </c>
      <c r="C575" s="43">
        <v>0.42048517520215634</v>
      </c>
      <c r="D575" s="44">
        <v>0.40740740740740738</v>
      </c>
      <c r="E575" s="44">
        <v>0.40409956076134695</v>
      </c>
      <c r="F575" s="44">
        <v>0.29735849056603775</v>
      </c>
      <c r="G575" s="43">
        <v>0.36908023483365954</v>
      </c>
      <c r="H575" s="44">
        <v>0.39130434782608697</v>
      </c>
      <c r="I575" s="43">
        <v>0.26642664266426641</v>
      </c>
      <c r="J575" s="44">
        <v>0.39576470588235296</v>
      </c>
      <c r="K575" s="44">
        <v>0.43607164916615188</v>
      </c>
      <c r="L575" s="43">
        <v>0.36590436590436598</v>
      </c>
      <c r="M575" s="44">
        <v>0.38016528925619836</v>
      </c>
      <c r="N575" s="44">
        <v>0.47908745247148288</v>
      </c>
      <c r="O575" s="43">
        <v>0.32558139534883723</v>
      </c>
      <c r="P575" s="44">
        <v>0.31111111111111112</v>
      </c>
      <c r="Q575" s="44">
        <v>0.38144329896907214</v>
      </c>
      <c r="R575" s="44">
        <v>0.42691029900332222</v>
      </c>
      <c r="S575" s="44">
        <v>0.375</v>
      </c>
      <c r="T575" s="44">
        <v>0.36624203821656048</v>
      </c>
      <c r="U575" s="44">
        <v>0.39360222531293465</v>
      </c>
      <c r="V575" s="44">
        <v>0.3462033462033462</v>
      </c>
      <c r="W575" s="44">
        <v>0.32522796352583588</v>
      </c>
      <c r="X575" s="44">
        <v>0.42349726775956287</v>
      </c>
      <c r="Y575" s="44">
        <v>0.45528455284552843</v>
      </c>
      <c r="Z575" s="44">
        <v>0.38120950323974084</v>
      </c>
      <c r="AA575" s="20"/>
    </row>
    <row r="576" spans="1:27">
      <c r="A576" s="30"/>
      <c r="B576" s="31" t="s">
        <v>78</v>
      </c>
      <c r="C576" s="43">
        <v>0.17340521114106017</v>
      </c>
      <c r="D576" s="44">
        <v>0.24406457739791074</v>
      </c>
      <c r="E576" s="44">
        <v>0.29136163982430452</v>
      </c>
      <c r="F576" s="44">
        <v>0.34264150943396227</v>
      </c>
      <c r="G576" s="43">
        <v>0.25596868884540119</v>
      </c>
      <c r="H576" s="44">
        <v>0.28217391304347827</v>
      </c>
      <c r="I576" s="43">
        <v>0.37443744374437443</v>
      </c>
      <c r="J576" s="44">
        <v>0.28517647058823531</v>
      </c>
      <c r="K576" s="44">
        <v>0.17356392835083384</v>
      </c>
      <c r="L576" s="43">
        <v>0.27598752598752596</v>
      </c>
      <c r="M576" s="44">
        <v>0.28925619834710742</v>
      </c>
      <c r="N576" s="44">
        <v>0.19201520912547529</v>
      </c>
      <c r="O576" s="43">
        <v>0.34883720930232553</v>
      </c>
      <c r="P576" s="44">
        <v>0.2814814814814815</v>
      </c>
      <c r="Q576" s="44">
        <v>0.26804123711340205</v>
      </c>
      <c r="R576" s="44">
        <v>0.23588039867109634</v>
      </c>
      <c r="S576" s="44">
        <v>0.27500000000000002</v>
      </c>
      <c r="T576" s="44">
        <v>0.2929936305732484</v>
      </c>
      <c r="U576" s="44">
        <v>0.23226703755215578</v>
      </c>
      <c r="V576" s="44">
        <v>0.31016731016731014</v>
      </c>
      <c r="W576" s="44">
        <v>0.25227963525835867</v>
      </c>
      <c r="X576" s="44">
        <v>0.24043715846994534</v>
      </c>
      <c r="Y576" s="44">
        <v>0.2032520325203252</v>
      </c>
      <c r="Z576" s="44">
        <v>0.28185745140388768</v>
      </c>
      <c r="AA576" s="20"/>
    </row>
    <row r="577" spans="1:27">
      <c r="A577" s="30"/>
      <c r="B577" s="31" t="s">
        <v>79</v>
      </c>
      <c r="C577" s="43">
        <v>0.22731356693620841</v>
      </c>
      <c r="D577" s="44">
        <v>0.17188983855650522</v>
      </c>
      <c r="E577" s="44">
        <v>0.17569546120058566</v>
      </c>
      <c r="F577" s="44">
        <v>0.22339622641509435</v>
      </c>
      <c r="G577" s="43">
        <v>0.21996086105675147</v>
      </c>
      <c r="H577" s="44">
        <v>0.17695652173913043</v>
      </c>
      <c r="I577" s="43">
        <v>0.2421242124212421</v>
      </c>
      <c r="J577" s="44">
        <v>0.18352941176470586</v>
      </c>
      <c r="K577" s="44">
        <v>0.19147621988882027</v>
      </c>
      <c r="L577" s="43">
        <v>0.20556133056133055</v>
      </c>
      <c r="M577" s="44">
        <v>0.15082644628099173</v>
      </c>
      <c r="N577" s="44">
        <v>0.20152091254752849</v>
      </c>
      <c r="O577" s="43">
        <v>0.24418604651162787</v>
      </c>
      <c r="P577" s="44">
        <v>0.2074074074074074</v>
      </c>
      <c r="Q577" s="44">
        <v>0.20103092783505155</v>
      </c>
      <c r="R577" s="44">
        <v>0.17607973421926912</v>
      </c>
      <c r="S577" s="44">
        <v>0.21</v>
      </c>
      <c r="T577" s="44">
        <v>0.24203821656050956</v>
      </c>
      <c r="U577" s="44">
        <v>0.18776077885952713</v>
      </c>
      <c r="V577" s="44">
        <v>0.19433719433719435</v>
      </c>
      <c r="W577" s="44">
        <v>0.25531914893617019</v>
      </c>
      <c r="X577" s="44">
        <v>0.16120218579234971</v>
      </c>
      <c r="Y577" s="44">
        <v>0.26829268292682928</v>
      </c>
      <c r="Z577" s="44">
        <v>0.18790496760259179</v>
      </c>
      <c r="AA577" s="20"/>
    </row>
    <row r="578" spans="1:27">
      <c r="A578" s="30"/>
      <c r="B578" s="31" t="s">
        <v>80</v>
      </c>
      <c r="C578" s="43">
        <v>1.8867924528301886E-2</v>
      </c>
      <c r="D578" s="44">
        <v>4.1785375118708459E-2</v>
      </c>
      <c r="E578" s="44">
        <v>1.8301610541727673E-2</v>
      </c>
      <c r="F578" s="44">
        <v>0.04</v>
      </c>
      <c r="G578" s="43">
        <v>4.187866927592955E-2</v>
      </c>
      <c r="H578" s="44">
        <v>1.5217391304347827E-2</v>
      </c>
      <c r="I578" s="43">
        <v>2.5202520252025202E-2</v>
      </c>
      <c r="J578" s="44">
        <v>2.3058823529411764E-2</v>
      </c>
      <c r="K578" s="44">
        <v>4.0148239654107479E-2</v>
      </c>
      <c r="L578" s="43">
        <v>2.9885654885654887E-2</v>
      </c>
      <c r="M578" s="44">
        <v>2.2727272727272728E-2</v>
      </c>
      <c r="N578" s="44">
        <v>3.0418250950570339E-2</v>
      </c>
      <c r="O578" s="43">
        <v>2.9069767441860465E-2</v>
      </c>
      <c r="P578" s="44">
        <v>5.9259259259259262E-2</v>
      </c>
      <c r="Q578" s="44">
        <v>3.608247422680412E-2</v>
      </c>
      <c r="R578" s="44">
        <v>1.9933554817275746E-2</v>
      </c>
      <c r="S578" s="44">
        <v>0.05</v>
      </c>
      <c r="T578" s="44">
        <v>1.9108280254777069E-2</v>
      </c>
      <c r="U578" s="44">
        <v>3.4770514603616132E-2</v>
      </c>
      <c r="V578" s="44">
        <v>2.3166023166023165E-2</v>
      </c>
      <c r="W578" s="44">
        <v>3.9513677811550151E-2</v>
      </c>
      <c r="X578" s="44">
        <v>2.7322404371584699E-2</v>
      </c>
      <c r="Y578" s="44">
        <v>1.6260162601626018E-2</v>
      </c>
      <c r="Z578" s="44">
        <v>2.9157667386609073E-2</v>
      </c>
      <c r="AA578" s="20"/>
    </row>
    <row r="579" spans="1:27">
      <c r="A579" s="30"/>
      <c r="B579" s="31" t="s">
        <v>74</v>
      </c>
      <c r="C579" s="43">
        <v>0.11230907457322552</v>
      </c>
      <c r="D579" s="44">
        <v>7.5973409306742637E-2</v>
      </c>
      <c r="E579" s="44">
        <v>7.0278184480234263E-2</v>
      </c>
      <c r="F579" s="44">
        <v>5.6603773584905669E-2</v>
      </c>
      <c r="G579" s="43">
        <v>6.1839530332681018E-2</v>
      </c>
      <c r="H579" s="44">
        <v>9.4347826086956521E-2</v>
      </c>
      <c r="I579" s="43">
        <v>5.0405040504050404E-2</v>
      </c>
      <c r="J579" s="44">
        <v>7.2941176470588232E-2</v>
      </c>
      <c r="K579" s="44">
        <v>0.1019147621988882</v>
      </c>
      <c r="L579" s="43">
        <v>7.6663201663201661E-2</v>
      </c>
      <c r="M579" s="44">
        <v>9.5041322314049589E-2</v>
      </c>
      <c r="N579" s="44">
        <v>6.6539923954372623E-2</v>
      </c>
      <c r="O579" s="43">
        <v>2.9069767441860465E-2</v>
      </c>
      <c r="P579" s="44">
        <v>8.8888888888888892E-2</v>
      </c>
      <c r="Q579" s="44">
        <v>7.2164948453608241E-2</v>
      </c>
      <c r="R579" s="44">
        <v>9.8006644518272429E-2</v>
      </c>
      <c r="S579" s="44">
        <v>5.5E-2</v>
      </c>
      <c r="T579" s="44">
        <v>6.0509554140127389E-2</v>
      </c>
      <c r="U579" s="44">
        <v>9.4575799721835885E-2</v>
      </c>
      <c r="V579" s="44">
        <v>7.4646074646074645E-2</v>
      </c>
      <c r="W579" s="44">
        <v>6.3829787234042548E-2</v>
      </c>
      <c r="X579" s="44">
        <v>0.1010928961748634</v>
      </c>
      <c r="Y579" s="44">
        <v>1.6260162601626018E-2</v>
      </c>
      <c r="Z579" s="44">
        <v>7.5593952483801297E-2</v>
      </c>
      <c r="AA579" s="20"/>
    </row>
    <row r="580" spans="1:27">
      <c r="A580" s="32" t="s">
        <v>16</v>
      </c>
      <c r="B580" s="32"/>
      <c r="C580" s="45">
        <v>1</v>
      </c>
      <c r="D580" s="46">
        <v>1</v>
      </c>
      <c r="E580" s="46">
        <v>1</v>
      </c>
      <c r="F580" s="46">
        <v>1</v>
      </c>
      <c r="G580" s="45">
        <v>1</v>
      </c>
      <c r="H580" s="46">
        <v>1</v>
      </c>
      <c r="I580" s="45">
        <v>1</v>
      </c>
      <c r="J580" s="46">
        <v>1</v>
      </c>
      <c r="K580" s="46">
        <v>1</v>
      </c>
      <c r="L580" s="45">
        <v>1</v>
      </c>
      <c r="M580" s="46">
        <v>1</v>
      </c>
      <c r="N580" s="46">
        <v>1</v>
      </c>
      <c r="O580" s="45">
        <v>1</v>
      </c>
      <c r="P580" s="46">
        <v>1</v>
      </c>
      <c r="Q580" s="46">
        <v>1</v>
      </c>
      <c r="R580" s="46">
        <v>1</v>
      </c>
      <c r="S580" s="46">
        <v>1</v>
      </c>
      <c r="T580" s="46">
        <v>1</v>
      </c>
      <c r="U580" s="46">
        <v>1</v>
      </c>
      <c r="V580" s="46">
        <v>1</v>
      </c>
      <c r="W580" s="46">
        <v>1</v>
      </c>
      <c r="X580" s="46">
        <v>1</v>
      </c>
      <c r="Y580" s="46">
        <v>1</v>
      </c>
      <c r="Z580" s="46">
        <v>1</v>
      </c>
      <c r="AA580" s="20"/>
    </row>
    <row r="581" spans="1:27">
      <c r="A581" s="20"/>
      <c r="B581" s="20"/>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20"/>
    </row>
    <row r="582" spans="1:27">
      <c r="A582" s="21" t="s">
        <v>283</v>
      </c>
      <c r="B582" s="21"/>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20"/>
    </row>
    <row r="583" spans="1:27">
      <c r="A583" s="22" t="s">
        <v>8</v>
      </c>
      <c r="B583" s="22"/>
      <c r="C583" s="37" t="s">
        <v>7</v>
      </c>
      <c r="D583" s="38"/>
      <c r="E583" s="38"/>
      <c r="F583" s="38"/>
      <c r="G583" s="37" t="s">
        <v>17</v>
      </c>
      <c r="H583" s="38"/>
      <c r="I583" s="37" t="s">
        <v>20</v>
      </c>
      <c r="J583" s="38"/>
      <c r="K583" s="38"/>
      <c r="L583" s="37" t="s">
        <v>24</v>
      </c>
      <c r="M583" s="38"/>
      <c r="N583" s="38"/>
      <c r="O583" s="37" t="s">
        <v>29</v>
      </c>
      <c r="P583" s="38"/>
      <c r="Q583" s="38"/>
      <c r="R583" s="38"/>
      <c r="S583" s="38"/>
      <c r="T583" s="38"/>
      <c r="U583" s="38"/>
      <c r="V583" s="38"/>
      <c r="W583" s="38"/>
      <c r="X583" s="38"/>
      <c r="Y583" s="38"/>
      <c r="Z583" s="38"/>
      <c r="AA583" s="20"/>
    </row>
    <row r="584" spans="1:27">
      <c r="A584" s="25"/>
      <c r="B584" s="25"/>
      <c r="C584" s="39" t="s">
        <v>12</v>
      </c>
      <c r="D584" s="40" t="s">
        <v>13</v>
      </c>
      <c r="E584" s="40" t="s">
        <v>14</v>
      </c>
      <c r="F584" s="40" t="s">
        <v>15</v>
      </c>
      <c r="G584" s="39" t="s">
        <v>18</v>
      </c>
      <c r="H584" s="40" t="s">
        <v>19</v>
      </c>
      <c r="I584" s="39" t="s">
        <v>21</v>
      </c>
      <c r="J584" s="40" t="s">
        <v>22</v>
      </c>
      <c r="K584" s="40" t="s">
        <v>23</v>
      </c>
      <c r="L584" s="39" t="s">
        <v>25</v>
      </c>
      <c r="M584" s="40" t="s">
        <v>27</v>
      </c>
      <c r="N584" s="40" t="s">
        <v>28</v>
      </c>
      <c r="O584" s="39" t="s">
        <v>30</v>
      </c>
      <c r="P584" s="40" t="s">
        <v>31</v>
      </c>
      <c r="Q584" s="40" t="s">
        <v>32</v>
      </c>
      <c r="R584" s="40" t="s">
        <v>33</v>
      </c>
      <c r="S584" s="40" t="s">
        <v>34</v>
      </c>
      <c r="T584" s="40" t="s">
        <v>35</v>
      </c>
      <c r="U584" s="40" t="s">
        <v>36</v>
      </c>
      <c r="V584" s="40" t="s">
        <v>37</v>
      </c>
      <c r="W584" s="40" t="s">
        <v>38</v>
      </c>
      <c r="X584" s="40" t="s">
        <v>39</v>
      </c>
      <c r="Y584" s="40" t="s">
        <v>40</v>
      </c>
      <c r="Z584" s="40" t="s">
        <v>41</v>
      </c>
      <c r="AA584" s="20"/>
    </row>
    <row r="585" spans="1:27">
      <c r="A585" s="28" t="s">
        <v>223</v>
      </c>
      <c r="B585" s="29" t="s">
        <v>76</v>
      </c>
      <c r="C585" s="41">
        <v>3.7735849056603772E-2</v>
      </c>
      <c r="D585" s="42">
        <v>5.6925996204933584E-2</v>
      </c>
      <c r="E585" s="42">
        <v>5.2785923753665684E-2</v>
      </c>
      <c r="F585" s="42">
        <v>3.7650602409638557E-2</v>
      </c>
      <c r="G585" s="41">
        <v>5.405405405405405E-2</v>
      </c>
      <c r="H585" s="42">
        <v>3.7294015611448399E-2</v>
      </c>
      <c r="I585" s="41">
        <v>5.4610564010743066E-2</v>
      </c>
      <c r="J585" s="42">
        <v>3.339604891815616E-2</v>
      </c>
      <c r="K585" s="42">
        <v>5.6860321384425226E-2</v>
      </c>
      <c r="L585" s="41">
        <v>4.7000779018436772E-2</v>
      </c>
      <c r="M585" s="42">
        <v>3.711340206185567E-2</v>
      </c>
      <c r="N585" s="42">
        <v>4.7709923664122141E-2</v>
      </c>
      <c r="O585" s="41">
        <v>1.1695906432748537E-2</v>
      </c>
      <c r="P585" s="42">
        <v>5.9701492537313425E-2</v>
      </c>
      <c r="Q585" s="42">
        <v>1.5544041450777202E-2</v>
      </c>
      <c r="R585" s="42">
        <v>5.4908485856905151E-2</v>
      </c>
      <c r="S585" s="42">
        <v>7.9601990049751242E-2</v>
      </c>
      <c r="T585" s="42">
        <v>4.4585987261146494E-2</v>
      </c>
      <c r="U585" s="42">
        <v>6.6759388038942977E-2</v>
      </c>
      <c r="V585" s="42">
        <v>4.2416452442159386E-2</v>
      </c>
      <c r="W585" s="42">
        <v>6.4220183486238536E-2</v>
      </c>
      <c r="X585" s="42">
        <v>3.5616438356164383E-2</v>
      </c>
      <c r="Y585" s="42">
        <v>4.0983606557377046E-2</v>
      </c>
      <c r="Z585" s="42">
        <v>2.8938906752411574E-2</v>
      </c>
      <c r="AA585" s="20"/>
    </row>
    <row r="586" spans="1:27">
      <c r="A586" s="30"/>
      <c r="B586" s="31" t="s">
        <v>77</v>
      </c>
      <c r="C586" s="43">
        <v>0.17070979335130279</v>
      </c>
      <c r="D586" s="44">
        <v>0.15654648956356737</v>
      </c>
      <c r="E586" s="44">
        <v>0.13269794721407624</v>
      </c>
      <c r="F586" s="44">
        <v>0.12048192771084337</v>
      </c>
      <c r="G586" s="43">
        <v>0.14101057579318449</v>
      </c>
      <c r="H586" s="44">
        <v>0.14527320034692107</v>
      </c>
      <c r="I586" s="43">
        <v>0.10922112802148613</v>
      </c>
      <c r="J586" s="44">
        <v>0.1523988711194732</v>
      </c>
      <c r="K586" s="44">
        <v>0.15451174289245984</v>
      </c>
      <c r="L586" s="43">
        <v>0.13996364580628409</v>
      </c>
      <c r="M586" s="44">
        <v>0.14639175257731959</v>
      </c>
      <c r="N586" s="44">
        <v>0.16221374045801526</v>
      </c>
      <c r="O586" s="43">
        <v>0.18128654970760233</v>
      </c>
      <c r="P586" s="44">
        <v>0.1417910447761194</v>
      </c>
      <c r="Q586" s="44">
        <v>0.12953367875647667</v>
      </c>
      <c r="R586" s="44">
        <v>0.10316139767054908</v>
      </c>
      <c r="S586" s="44">
        <v>0.13432835820895522</v>
      </c>
      <c r="T586" s="44">
        <v>0.18152866242038215</v>
      </c>
      <c r="U586" s="44">
        <v>0.13769123783031989</v>
      </c>
      <c r="V586" s="44">
        <v>0.15295629820051415</v>
      </c>
      <c r="W586" s="44">
        <v>0.11926605504587157</v>
      </c>
      <c r="X586" s="44">
        <v>0.18082191780821918</v>
      </c>
      <c r="Y586" s="44">
        <v>0.18852459016393441</v>
      </c>
      <c r="Z586" s="44">
        <v>0.13826366559485531</v>
      </c>
      <c r="AA586" s="20"/>
    </row>
    <row r="587" spans="1:27">
      <c r="A587" s="30"/>
      <c r="B587" s="31" t="s">
        <v>78</v>
      </c>
      <c r="C587" s="43">
        <v>0.11590296495956873</v>
      </c>
      <c r="D587" s="44">
        <v>0.1413662239089184</v>
      </c>
      <c r="E587" s="44">
        <v>0.12903225806451613</v>
      </c>
      <c r="F587" s="44">
        <v>0.1408132530120482</v>
      </c>
      <c r="G587" s="43">
        <v>0.12338425381903642</v>
      </c>
      <c r="H587" s="44">
        <v>0.14180398959236773</v>
      </c>
      <c r="I587" s="43">
        <v>0.17457475380483437</v>
      </c>
      <c r="J587" s="44">
        <v>0.14299153339604892</v>
      </c>
      <c r="K587" s="44">
        <v>8.8380716934487027E-2</v>
      </c>
      <c r="L587" s="43">
        <v>0.13295247987535705</v>
      </c>
      <c r="M587" s="44">
        <v>0.14639175257731959</v>
      </c>
      <c r="N587" s="44">
        <v>0.11259541984732824</v>
      </c>
      <c r="O587" s="43">
        <v>0.15789473684210525</v>
      </c>
      <c r="P587" s="44">
        <v>9.7014925373134331E-2</v>
      </c>
      <c r="Q587" s="44">
        <v>0.15544041450777202</v>
      </c>
      <c r="R587" s="44">
        <v>0.10316139767054908</v>
      </c>
      <c r="S587" s="44">
        <v>0.14427860696517414</v>
      </c>
      <c r="T587" s="44">
        <v>0.13057324840764331</v>
      </c>
      <c r="U587" s="44">
        <v>0.10987482614742698</v>
      </c>
      <c r="V587" s="44">
        <v>0.15424164524421594</v>
      </c>
      <c r="W587" s="44">
        <v>0.11009174311926608</v>
      </c>
      <c r="X587" s="44">
        <v>0.12876712328767123</v>
      </c>
      <c r="Y587" s="44">
        <v>0.22950819672131145</v>
      </c>
      <c r="Z587" s="44">
        <v>0.13933547695605572</v>
      </c>
      <c r="AA587" s="20"/>
    </row>
    <row r="588" spans="1:27">
      <c r="A588" s="30"/>
      <c r="B588" s="31" t="s">
        <v>79</v>
      </c>
      <c r="C588" s="43">
        <v>0.33063791554357591</v>
      </c>
      <c r="D588" s="44">
        <v>0.3045540796963947</v>
      </c>
      <c r="E588" s="44">
        <v>0.36656891495601174</v>
      </c>
      <c r="F588" s="44">
        <v>0.38403614457831325</v>
      </c>
      <c r="G588" s="43">
        <v>0.30356443399921662</v>
      </c>
      <c r="H588" s="44">
        <v>0.4006938421509107</v>
      </c>
      <c r="I588" s="43">
        <v>0.35720680393912263</v>
      </c>
      <c r="J588" s="44">
        <v>0.35183443085606775</v>
      </c>
      <c r="K588" s="44">
        <v>0.34116192830655129</v>
      </c>
      <c r="L588" s="43">
        <v>0.35627109841599586</v>
      </c>
      <c r="M588" s="44">
        <v>0.35670103092783506</v>
      </c>
      <c r="N588" s="44">
        <v>0.29389312977099236</v>
      </c>
      <c r="O588" s="43">
        <v>0.36842105263157893</v>
      </c>
      <c r="P588" s="44">
        <v>0.32089552238805974</v>
      </c>
      <c r="Q588" s="44">
        <v>0.40932642487046633</v>
      </c>
      <c r="R588" s="44">
        <v>0.35274542429284528</v>
      </c>
      <c r="S588" s="44">
        <v>0.36815920398009949</v>
      </c>
      <c r="T588" s="44">
        <v>0.36624203821656048</v>
      </c>
      <c r="U588" s="44">
        <v>0.37134909596662025</v>
      </c>
      <c r="V588" s="44">
        <v>0.32904884318766064</v>
      </c>
      <c r="W588" s="44">
        <v>0.30886850152905199</v>
      </c>
      <c r="X588" s="44">
        <v>0.33698630136986302</v>
      </c>
      <c r="Y588" s="44">
        <v>0.24590163934426229</v>
      </c>
      <c r="Z588" s="44">
        <v>0.35798499464094319</v>
      </c>
      <c r="AA588" s="20"/>
    </row>
    <row r="589" spans="1:27">
      <c r="A589" s="30"/>
      <c r="B589" s="31" t="s">
        <v>80</v>
      </c>
      <c r="C589" s="43">
        <v>0.27223719676549868</v>
      </c>
      <c r="D589" s="44">
        <v>0.31119544592030363</v>
      </c>
      <c r="E589" s="44">
        <v>0.26173020527859236</v>
      </c>
      <c r="F589" s="44">
        <v>0.2740963855421687</v>
      </c>
      <c r="G589" s="43">
        <v>0.33294163728946335</v>
      </c>
      <c r="H589" s="44">
        <v>0.21769297484822203</v>
      </c>
      <c r="I589" s="43">
        <v>0.25156669650850494</v>
      </c>
      <c r="J589" s="44">
        <v>0.27469426152398874</v>
      </c>
      <c r="K589" s="44">
        <v>0.30160692212608159</v>
      </c>
      <c r="L589" s="43">
        <v>0.27655154505323293</v>
      </c>
      <c r="M589" s="44">
        <v>0.25567010309278349</v>
      </c>
      <c r="N589" s="44">
        <v>0.31297709923664124</v>
      </c>
      <c r="O589" s="43">
        <v>0.26900584795321636</v>
      </c>
      <c r="P589" s="44">
        <v>0.32089552238805974</v>
      </c>
      <c r="Q589" s="44">
        <v>0.22279792746113988</v>
      </c>
      <c r="R589" s="44">
        <v>0.32945091514143093</v>
      </c>
      <c r="S589" s="44">
        <v>0.23383084577114427</v>
      </c>
      <c r="T589" s="44">
        <v>0.24203821656050956</v>
      </c>
      <c r="U589" s="44">
        <v>0.26564673157162727</v>
      </c>
      <c r="V589" s="44">
        <v>0.26992287917737789</v>
      </c>
      <c r="W589" s="44">
        <v>0.3149847094801223</v>
      </c>
      <c r="X589" s="44">
        <v>0.25753424657534246</v>
      </c>
      <c r="Y589" s="44">
        <v>0.29508196721311475</v>
      </c>
      <c r="Z589" s="44">
        <v>0.28510182207931406</v>
      </c>
      <c r="AA589" s="20"/>
    </row>
    <row r="590" spans="1:27">
      <c r="A590" s="30"/>
      <c r="B590" s="31" t="s">
        <v>74</v>
      </c>
      <c r="C590" s="43">
        <v>7.277628032345014E-2</v>
      </c>
      <c r="D590" s="44">
        <v>2.9411764705882349E-2</v>
      </c>
      <c r="E590" s="44">
        <v>5.7184750733137821E-2</v>
      </c>
      <c r="F590" s="44">
        <v>4.2921686746987951E-2</v>
      </c>
      <c r="G590" s="43">
        <v>4.504504504504505E-2</v>
      </c>
      <c r="H590" s="44">
        <v>5.7241977450130085E-2</v>
      </c>
      <c r="I590" s="43">
        <v>5.2820053715308866E-2</v>
      </c>
      <c r="J590" s="44">
        <v>4.4684854186265284E-2</v>
      </c>
      <c r="K590" s="44">
        <v>5.7478368355995055E-2</v>
      </c>
      <c r="L590" s="43">
        <v>4.7260451830693329E-2</v>
      </c>
      <c r="M590" s="44">
        <v>5.7731958762886594E-2</v>
      </c>
      <c r="N590" s="44">
        <v>7.061068702290077E-2</v>
      </c>
      <c r="O590" s="43">
        <v>1.1695906432748537E-2</v>
      </c>
      <c r="P590" s="44">
        <v>5.9701492537313425E-2</v>
      </c>
      <c r="Q590" s="44">
        <v>6.7357512953367879E-2</v>
      </c>
      <c r="R590" s="44">
        <v>5.6572379367720457E-2</v>
      </c>
      <c r="S590" s="44">
        <v>3.9800995024875621E-2</v>
      </c>
      <c r="T590" s="44">
        <v>3.5031847133757961E-2</v>
      </c>
      <c r="U590" s="44">
        <v>4.8678720445062586E-2</v>
      </c>
      <c r="V590" s="44">
        <v>5.1413881748071981E-2</v>
      </c>
      <c r="W590" s="44">
        <v>8.2568807339449546E-2</v>
      </c>
      <c r="X590" s="44">
        <v>6.0273972602739728E-2</v>
      </c>
      <c r="Y590" s="44"/>
      <c r="Z590" s="44">
        <v>5.0375133976420149E-2</v>
      </c>
      <c r="AA590" s="20"/>
    </row>
    <row r="591" spans="1:27">
      <c r="A591" s="32" t="s">
        <v>16</v>
      </c>
      <c r="B591" s="32"/>
      <c r="C591" s="45">
        <v>1</v>
      </c>
      <c r="D591" s="46">
        <v>1</v>
      </c>
      <c r="E591" s="46">
        <v>1</v>
      </c>
      <c r="F591" s="46">
        <v>1</v>
      </c>
      <c r="G591" s="45">
        <v>1</v>
      </c>
      <c r="H591" s="46">
        <v>1</v>
      </c>
      <c r="I591" s="45">
        <v>1</v>
      </c>
      <c r="J591" s="46">
        <v>1</v>
      </c>
      <c r="K591" s="46">
        <v>1</v>
      </c>
      <c r="L591" s="45">
        <v>1</v>
      </c>
      <c r="M591" s="46">
        <v>1</v>
      </c>
      <c r="N591" s="46">
        <v>1</v>
      </c>
      <c r="O591" s="45">
        <v>1</v>
      </c>
      <c r="P591" s="46">
        <v>1</v>
      </c>
      <c r="Q591" s="46">
        <v>1</v>
      </c>
      <c r="R591" s="46">
        <v>1</v>
      </c>
      <c r="S591" s="46">
        <v>1</v>
      </c>
      <c r="T591" s="46">
        <v>1</v>
      </c>
      <c r="U591" s="46">
        <v>1</v>
      </c>
      <c r="V591" s="46">
        <v>1</v>
      </c>
      <c r="W591" s="46">
        <v>1</v>
      </c>
      <c r="X591" s="46">
        <v>1</v>
      </c>
      <c r="Y591" s="46">
        <v>1</v>
      </c>
      <c r="Z591" s="46">
        <v>1</v>
      </c>
      <c r="AA591" s="20"/>
    </row>
    <row r="592" spans="1:27">
      <c r="A592" s="20"/>
      <c r="B592" s="20"/>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20"/>
    </row>
    <row r="593" spans="1:27">
      <c r="A593" s="21" t="s">
        <v>284</v>
      </c>
      <c r="B593" s="21"/>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20"/>
    </row>
    <row r="594" spans="1:27">
      <c r="A594" s="22" t="s">
        <v>8</v>
      </c>
      <c r="B594" s="22"/>
      <c r="C594" s="37" t="s">
        <v>7</v>
      </c>
      <c r="D594" s="38"/>
      <c r="E594" s="38"/>
      <c r="F594" s="38"/>
      <c r="G594" s="37" t="s">
        <v>17</v>
      </c>
      <c r="H594" s="38"/>
      <c r="I594" s="37" t="s">
        <v>20</v>
      </c>
      <c r="J594" s="38"/>
      <c r="K594" s="38"/>
      <c r="L594" s="37" t="s">
        <v>24</v>
      </c>
      <c r="M594" s="38"/>
      <c r="N594" s="38"/>
      <c r="O594" s="37" t="s">
        <v>29</v>
      </c>
      <c r="P594" s="38"/>
      <c r="Q594" s="38"/>
      <c r="R594" s="38"/>
      <c r="S594" s="38"/>
      <c r="T594" s="38"/>
      <c r="U594" s="38"/>
      <c r="V594" s="38"/>
      <c r="W594" s="38"/>
      <c r="X594" s="38"/>
      <c r="Y594" s="38"/>
      <c r="Z594" s="38"/>
      <c r="AA594" s="20"/>
    </row>
    <row r="595" spans="1:27">
      <c r="A595" s="25"/>
      <c r="B595" s="25"/>
      <c r="C595" s="39" t="s">
        <v>12</v>
      </c>
      <c r="D595" s="40" t="s">
        <v>13</v>
      </c>
      <c r="E595" s="40" t="s">
        <v>14</v>
      </c>
      <c r="F595" s="40" t="s">
        <v>15</v>
      </c>
      <c r="G595" s="39" t="s">
        <v>18</v>
      </c>
      <c r="H595" s="40" t="s">
        <v>19</v>
      </c>
      <c r="I595" s="39" t="s">
        <v>21</v>
      </c>
      <c r="J595" s="40" t="s">
        <v>22</v>
      </c>
      <c r="K595" s="40" t="s">
        <v>23</v>
      </c>
      <c r="L595" s="39" t="s">
        <v>25</v>
      </c>
      <c r="M595" s="40" t="s">
        <v>27</v>
      </c>
      <c r="N595" s="40" t="s">
        <v>28</v>
      </c>
      <c r="O595" s="39" t="s">
        <v>30</v>
      </c>
      <c r="P595" s="40" t="s">
        <v>31</v>
      </c>
      <c r="Q595" s="40" t="s">
        <v>32</v>
      </c>
      <c r="R595" s="40" t="s">
        <v>33</v>
      </c>
      <c r="S595" s="40" t="s">
        <v>34</v>
      </c>
      <c r="T595" s="40" t="s">
        <v>35</v>
      </c>
      <c r="U595" s="40" t="s">
        <v>36</v>
      </c>
      <c r="V595" s="40" t="s">
        <v>37</v>
      </c>
      <c r="W595" s="40" t="s">
        <v>38</v>
      </c>
      <c r="X595" s="40" t="s">
        <v>39</v>
      </c>
      <c r="Y595" s="40" t="s">
        <v>40</v>
      </c>
      <c r="Z595" s="40" t="s">
        <v>41</v>
      </c>
      <c r="AA595" s="20"/>
    </row>
    <row r="596" spans="1:27">
      <c r="A596" s="28" t="s">
        <v>224</v>
      </c>
      <c r="B596" s="29" t="s">
        <v>76</v>
      </c>
      <c r="C596" s="41">
        <v>1.9748653500897665E-2</v>
      </c>
      <c r="D596" s="42">
        <v>3.510436432637571E-2</v>
      </c>
      <c r="E596" s="42">
        <v>3.44574780058651E-2</v>
      </c>
      <c r="F596" s="42">
        <v>2.48868778280543E-2</v>
      </c>
      <c r="G596" s="41">
        <v>3.1323414252153486E-2</v>
      </c>
      <c r="H596" s="42">
        <v>2.5618758141554496E-2</v>
      </c>
      <c r="I596" s="41">
        <v>3.231597845601436E-2</v>
      </c>
      <c r="J596" s="42">
        <v>3.7158984007525868E-2</v>
      </c>
      <c r="K596" s="42">
        <v>1.4851485148514851E-2</v>
      </c>
      <c r="L596" s="41">
        <v>2.571428571428571E-2</v>
      </c>
      <c r="M596" s="42">
        <v>2.4793388429752067E-2</v>
      </c>
      <c r="N596" s="42">
        <v>5.3537284894837479E-2</v>
      </c>
      <c r="O596" s="41">
        <v>2.9411764705882349E-2</v>
      </c>
      <c r="P596" s="42">
        <v>6.6176470588235295E-2</v>
      </c>
      <c r="Q596" s="42">
        <v>2.0942408376963352E-2</v>
      </c>
      <c r="R596" s="42">
        <v>2.4916943521594685E-2</v>
      </c>
      <c r="S596" s="42">
        <v>7.0000000000000007E-2</v>
      </c>
      <c r="T596" s="42">
        <v>1.8987341772151899E-2</v>
      </c>
      <c r="U596" s="42">
        <v>1.8030513176144243E-2</v>
      </c>
      <c r="V596" s="42">
        <v>2.5673940949935817E-2</v>
      </c>
      <c r="W596" s="42">
        <v>2.4390243902439025E-2</v>
      </c>
      <c r="X596" s="42">
        <v>4.1208791208791201E-2</v>
      </c>
      <c r="Y596" s="42">
        <v>2.4590163934426229E-2</v>
      </c>
      <c r="Z596" s="42">
        <v>2.9063509149623249E-2</v>
      </c>
      <c r="AA596" s="20"/>
    </row>
    <row r="597" spans="1:27">
      <c r="A597" s="30"/>
      <c r="B597" s="31" t="s">
        <v>77</v>
      </c>
      <c r="C597" s="43">
        <v>0.14093357271095153</v>
      </c>
      <c r="D597" s="44">
        <v>0.21821631878557876</v>
      </c>
      <c r="E597" s="44">
        <v>0.16275659824046917</v>
      </c>
      <c r="F597" s="44">
        <v>0.18853695324283559</v>
      </c>
      <c r="G597" s="43">
        <v>0.12529365700861395</v>
      </c>
      <c r="H597" s="44">
        <v>0.23404255319148937</v>
      </c>
      <c r="I597" s="43">
        <v>0.20466786355475761</v>
      </c>
      <c r="J597" s="44">
        <v>0.17685794920037629</v>
      </c>
      <c r="K597" s="44">
        <v>0.15841584158415842</v>
      </c>
      <c r="L597" s="43">
        <v>0.18129870129870126</v>
      </c>
      <c r="M597" s="44">
        <v>0.16528925619834711</v>
      </c>
      <c r="N597" s="44">
        <v>0.15487571701720843</v>
      </c>
      <c r="O597" s="43">
        <v>0.18235294117647058</v>
      </c>
      <c r="P597" s="44">
        <v>0.24264705882352941</v>
      </c>
      <c r="Q597" s="44">
        <v>0.20418848167539266</v>
      </c>
      <c r="R597" s="44">
        <v>0.23754152823920266</v>
      </c>
      <c r="S597" s="44">
        <v>0.27</v>
      </c>
      <c r="T597" s="44">
        <v>0.13607594936708861</v>
      </c>
      <c r="U597" s="44">
        <v>0.17198335644937587</v>
      </c>
      <c r="V597" s="44">
        <v>0.15917843388960207</v>
      </c>
      <c r="W597" s="44">
        <v>0.16158536585365854</v>
      </c>
      <c r="X597" s="44">
        <v>0.17307692307692307</v>
      </c>
      <c r="Y597" s="44">
        <v>0.23770491803278687</v>
      </c>
      <c r="Z597" s="44">
        <v>0.13347685683530677</v>
      </c>
      <c r="AA597" s="20"/>
    </row>
    <row r="598" spans="1:27">
      <c r="A598" s="30"/>
      <c r="B598" s="31" t="s">
        <v>78</v>
      </c>
      <c r="C598" s="43">
        <v>0.18402154398563733</v>
      </c>
      <c r="D598" s="44">
        <v>0.19734345351043645</v>
      </c>
      <c r="E598" s="44">
        <v>0.23533724340175954</v>
      </c>
      <c r="F598" s="44">
        <v>0.2066365007541478</v>
      </c>
      <c r="G598" s="43">
        <v>0.19068128425998435</v>
      </c>
      <c r="H598" s="44">
        <v>0.22622666087711679</v>
      </c>
      <c r="I598" s="43">
        <v>0.2594254937163375</v>
      </c>
      <c r="J598" s="44">
        <v>0.21919096895578552</v>
      </c>
      <c r="K598" s="44">
        <v>0.15594059405940594</v>
      </c>
      <c r="L598" s="43">
        <v>0.2148051948051948</v>
      </c>
      <c r="M598" s="44">
        <v>0.21280991735537191</v>
      </c>
      <c r="N598" s="44">
        <v>0.14913957934990441</v>
      </c>
      <c r="O598" s="43">
        <v>0.2</v>
      </c>
      <c r="P598" s="44">
        <v>0.20588235294117646</v>
      </c>
      <c r="Q598" s="44">
        <v>0.20942408376963351</v>
      </c>
      <c r="R598" s="44">
        <v>0.2009966777408638</v>
      </c>
      <c r="S598" s="44">
        <v>0.17</v>
      </c>
      <c r="T598" s="44">
        <v>0.30379746835443039</v>
      </c>
      <c r="U598" s="44">
        <v>0.18446601941747573</v>
      </c>
      <c r="V598" s="44">
        <v>0.23363286264441591</v>
      </c>
      <c r="W598" s="44">
        <v>0.1951219512195122</v>
      </c>
      <c r="X598" s="44">
        <v>0.19505494505494508</v>
      </c>
      <c r="Y598" s="44">
        <v>0.14754098360655737</v>
      </c>
      <c r="Z598" s="44">
        <v>0.20129171151776107</v>
      </c>
      <c r="AA598" s="20"/>
    </row>
    <row r="599" spans="1:27">
      <c r="A599" s="30"/>
      <c r="B599" s="31" t="s">
        <v>79</v>
      </c>
      <c r="C599" s="43">
        <v>0.4057450628366247</v>
      </c>
      <c r="D599" s="44">
        <v>0.3396584440227704</v>
      </c>
      <c r="E599" s="44">
        <v>0.3621700879765396</v>
      </c>
      <c r="F599" s="44">
        <v>0.37028657616892913</v>
      </c>
      <c r="G599" s="43">
        <v>0.36530931871574007</v>
      </c>
      <c r="H599" s="44">
        <v>0.37386018237082069</v>
      </c>
      <c r="I599" s="43">
        <v>0.33482944344703769</v>
      </c>
      <c r="J599" s="44">
        <v>0.35606773283160864</v>
      </c>
      <c r="K599" s="44">
        <v>0.41089108910891087</v>
      </c>
      <c r="L599" s="43">
        <v>0.36675324675324672</v>
      </c>
      <c r="M599" s="44">
        <v>0.3512396694214876</v>
      </c>
      <c r="N599" s="44">
        <v>0.40726577437858508</v>
      </c>
      <c r="O599" s="43">
        <v>0.37647058823529411</v>
      </c>
      <c r="P599" s="44">
        <v>0.33823529411764708</v>
      </c>
      <c r="Q599" s="44">
        <v>0.36125654450261779</v>
      </c>
      <c r="R599" s="44">
        <v>0.32890365448504982</v>
      </c>
      <c r="S599" s="44">
        <v>0.33500000000000002</v>
      </c>
      <c r="T599" s="44">
        <v>0.34493670886075944</v>
      </c>
      <c r="U599" s="44">
        <v>0.3578363384188627</v>
      </c>
      <c r="V599" s="44">
        <v>0.38125802310654683</v>
      </c>
      <c r="W599" s="44">
        <v>0.42682926829268292</v>
      </c>
      <c r="X599" s="44">
        <v>0.42032967032967039</v>
      </c>
      <c r="Y599" s="44">
        <v>0.4098360655737705</v>
      </c>
      <c r="Z599" s="44">
        <v>0.36921420882669537</v>
      </c>
      <c r="AA599" s="20"/>
    </row>
    <row r="600" spans="1:27">
      <c r="A600" s="30"/>
      <c r="B600" s="31" t="s">
        <v>80</v>
      </c>
      <c r="C600" s="43">
        <v>0.21543985637342908</v>
      </c>
      <c r="D600" s="44">
        <v>0.16888045540796962</v>
      </c>
      <c r="E600" s="44">
        <v>0.17155425219941345</v>
      </c>
      <c r="F600" s="44">
        <v>0.18099547511312217</v>
      </c>
      <c r="G600" s="43">
        <v>0.25489428347689896</v>
      </c>
      <c r="H600" s="44">
        <v>0.10508033000434218</v>
      </c>
      <c r="I600" s="43">
        <v>0.13375224416517056</v>
      </c>
      <c r="J600" s="44">
        <v>0.17920978363123236</v>
      </c>
      <c r="K600" s="44">
        <v>0.22400990099009901</v>
      </c>
      <c r="L600" s="43">
        <v>0.18025974025974026</v>
      </c>
      <c r="M600" s="44">
        <v>0.17355371900826447</v>
      </c>
      <c r="N600" s="44">
        <v>0.21797323135755259</v>
      </c>
      <c r="O600" s="43">
        <v>0.21176470588235294</v>
      </c>
      <c r="P600" s="44">
        <v>0.14705882352941177</v>
      </c>
      <c r="Q600" s="44">
        <v>0.17277486910994763</v>
      </c>
      <c r="R600" s="44">
        <v>0.16611295681063123</v>
      </c>
      <c r="S600" s="44">
        <v>0.125</v>
      </c>
      <c r="T600" s="44">
        <v>0.15189873417721519</v>
      </c>
      <c r="U600" s="44">
        <v>0.22330097087378642</v>
      </c>
      <c r="V600" s="44">
        <v>0.18100128369704749</v>
      </c>
      <c r="W600" s="44">
        <v>0.15853658536585366</v>
      </c>
      <c r="X600" s="44">
        <v>0.12637362637362637</v>
      </c>
      <c r="Y600" s="44">
        <v>0.18032786885245902</v>
      </c>
      <c r="Z600" s="44">
        <v>0.22604951560818085</v>
      </c>
      <c r="AA600" s="20"/>
    </row>
    <row r="601" spans="1:27">
      <c r="A601" s="30"/>
      <c r="B601" s="31" t="s">
        <v>74</v>
      </c>
      <c r="C601" s="43">
        <v>3.4111310592459608E-2</v>
      </c>
      <c r="D601" s="44">
        <v>4.0796963946869068E-2</v>
      </c>
      <c r="E601" s="44">
        <v>3.3724340175953077E-2</v>
      </c>
      <c r="F601" s="44">
        <v>2.8657616892911009E-2</v>
      </c>
      <c r="G601" s="43">
        <v>3.2498042286609241E-2</v>
      </c>
      <c r="H601" s="44">
        <v>3.5171515414676509E-2</v>
      </c>
      <c r="I601" s="43">
        <v>3.5008976660682228E-2</v>
      </c>
      <c r="J601" s="44">
        <v>3.1514581373471309E-2</v>
      </c>
      <c r="K601" s="44">
        <v>3.5891089108910888E-2</v>
      </c>
      <c r="L601" s="43">
        <v>3.1168831168831169E-2</v>
      </c>
      <c r="M601" s="44">
        <v>7.2314049586776855E-2</v>
      </c>
      <c r="N601" s="44">
        <v>1.7208413001912046E-2</v>
      </c>
      <c r="O601" s="43"/>
      <c r="P601" s="44"/>
      <c r="Q601" s="44">
        <v>3.1413612565445025E-2</v>
      </c>
      <c r="R601" s="44">
        <v>4.1528239202657809E-2</v>
      </c>
      <c r="S601" s="44">
        <v>0.03</v>
      </c>
      <c r="T601" s="44">
        <v>4.4303797468354424E-2</v>
      </c>
      <c r="U601" s="44">
        <v>4.4382801664355064E-2</v>
      </c>
      <c r="V601" s="44">
        <v>1.9255455712451863E-2</v>
      </c>
      <c r="W601" s="44">
        <v>3.3536585365853661E-2</v>
      </c>
      <c r="X601" s="44">
        <v>4.3956043956043959E-2</v>
      </c>
      <c r="Y601" s="44"/>
      <c r="Z601" s="44">
        <v>4.0904198062432721E-2</v>
      </c>
      <c r="AA601" s="20"/>
    </row>
    <row r="602" spans="1:27">
      <c r="A602" s="32" t="s">
        <v>16</v>
      </c>
      <c r="B602" s="32"/>
      <c r="C602" s="45">
        <v>1</v>
      </c>
      <c r="D602" s="46">
        <v>1</v>
      </c>
      <c r="E602" s="46">
        <v>1</v>
      </c>
      <c r="F602" s="46">
        <v>1</v>
      </c>
      <c r="G602" s="45">
        <v>1</v>
      </c>
      <c r="H602" s="46">
        <v>1</v>
      </c>
      <c r="I602" s="45">
        <v>1</v>
      </c>
      <c r="J602" s="46">
        <v>1</v>
      </c>
      <c r="K602" s="46">
        <v>1</v>
      </c>
      <c r="L602" s="45">
        <v>1</v>
      </c>
      <c r="M602" s="46">
        <v>1</v>
      </c>
      <c r="N602" s="46">
        <v>1</v>
      </c>
      <c r="O602" s="45">
        <v>1</v>
      </c>
      <c r="P602" s="46">
        <v>1</v>
      </c>
      <c r="Q602" s="46">
        <v>1</v>
      </c>
      <c r="R602" s="46">
        <v>1</v>
      </c>
      <c r="S602" s="46">
        <v>1</v>
      </c>
      <c r="T602" s="46">
        <v>1</v>
      </c>
      <c r="U602" s="46">
        <v>1</v>
      </c>
      <c r="V602" s="46">
        <v>1</v>
      </c>
      <c r="W602" s="46">
        <v>1</v>
      </c>
      <c r="X602" s="46">
        <v>1</v>
      </c>
      <c r="Y602" s="46">
        <v>1</v>
      </c>
      <c r="Z602" s="46">
        <v>1</v>
      </c>
      <c r="AA602" s="20"/>
    </row>
    <row r="603" spans="1:27">
      <c r="A603" s="20"/>
      <c r="B603" s="20"/>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20"/>
    </row>
    <row r="604" spans="1:27">
      <c r="A604" s="21" t="s">
        <v>285</v>
      </c>
      <c r="B604" s="21"/>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20"/>
    </row>
    <row r="605" spans="1:27">
      <c r="A605" s="22" t="s">
        <v>8</v>
      </c>
      <c r="B605" s="22"/>
      <c r="C605" s="37" t="s">
        <v>7</v>
      </c>
      <c r="D605" s="38"/>
      <c r="E605" s="38"/>
      <c r="F605" s="38"/>
      <c r="G605" s="37" t="s">
        <v>17</v>
      </c>
      <c r="H605" s="38"/>
      <c r="I605" s="37" t="s">
        <v>20</v>
      </c>
      <c r="J605" s="38"/>
      <c r="K605" s="38"/>
      <c r="L605" s="37" t="s">
        <v>24</v>
      </c>
      <c r="M605" s="38"/>
      <c r="N605" s="38"/>
      <c r="O605" s="37" t="s">
        <v>29</v>
      </c>
      <c r="P605" s="38"/>
      <c r="Q605" s="38"/>
      <c r="R605" s="38"/>
      <c r="S605" s="38"/>
      <c r="T605" s="38"/>
      <c r="U605" s="38"/>
      <c r="V605" s="38"/>
      <c r="W605" s="38"/>
      <c r="X605" s="38"/>
      <c r="Y605" s="38"/>
      <c r="Z605" s="38"/>
      <c r="AA605" s="20"/>
    </row>
    <row r="606" spans="1:27">
      <c r="A606" s="25"/>
      <c r="B606" s="25"/>
      <c r="C606" s="39" t="s">
        <v>12</v>
      </c>
      <c r="D606" s="40" t="s">
        <v>13</v>
      </c>
      <c r="E606" s="40" t="s">
        <v>14</v>
      </c>
      <c r="F606" s="40" t="s">
        <v>15</v>
      </c>
      <c r="G606" s="39" t="s">
        <v>18</v>
      </c>
      <c r="H606" s="40" t="s">
        <v>19</v>
      </c>
      <c r="I606" s="39" t="s">
        <v>21</v>
      </c>
      <c r="J606" s="40" t="s">
        <v>22</v>
      </c>
      <c r="K606" s="40" t="s">
        <v>23</v>
      </c>
      <c r="L606" s="39" t="s">
        <v>25</v>
      </c>
      <c r="M606" s="40" t="s">
        <v>27</v>
      </c>
      <c r="N606" s="40" t="s">
        <v>28</v>
      </c>
      <c r="O606" s="39" t="s">
        <v>30</v>
      </c>
      <c r="P606" s="40" t="s">
        <v>31</v>
      </c>
      <c r="Q606" s="40" t="s">
        <v>32</v>
      </c>
      <c r="R606" s="40" t="s">
        <v>33</v>
      </c>
      <c r="S606" s="40" t="s">
        <v>34</v>
      </c>
      <c r="T606" s="40" t="s">
        <v>35</v>
      </c>
      <c r="U606" s="40" t="s">
        <v>36</v>
      </c>
      <c r="V606" s="40" t="s">
        <v>37</v>
      </c>
      <c r="W606" s="40" t="s">
        <v>38</v>
      </c>
      <c r="X606" s="40" t="s">
        <v>39</v>
      </c>
      <c r="Y606" s="40" t="s">
        <v>40</v>
      </c>
      <c r="Z606" s="40" t="s">
        <v>41</v>
      </c>
      <c r="AA606" s="20"/>
    </row>
    <row r="607" spans="1:27">
      <c r="A607" s="28" t="s">
        <v>225</v>
      </c>
      <c r="B607" s="29" t="s">
        <v>76</v>
      </c>
      <c r="C607" s="41">
        <v>2.244165170556553E-2</v>
      </c>
      <c r="D607" s="42">
        <v>2.7540360873694207E-2</v>
      </c>
      <c r="E607" s="42">
        <v>1.0997067448680353E-2</v>
      </c>
      <c r="F607" s="42">
        <v>1.4307228915662652E-2</v>
      </c>
      <c r="G607" s="41">
        <v>1.8801410105757931E-2</v>
      </c>
      <c r="H607" s="42">
        <v>1.7338534893801473E-2</v>
      </c>
      <c r="I607" s="41">
        <v>9.8478066248880933E-3</v>
      </c>
      <c r="J607" s="42">
        <v>2.0225776105362182E-2</v>
      </c>
      <c r="K607" s="42">
        <v>2.1026592455163882E-2</v>
      </c>
      <c r="L607" s="41">
        <v>1.8431983385254414E-2</v>
      </c>
      <c r="M607" s="42">
        <v>1.2396694214876033E-2</v>
      </c>
      <c r="N607" s="42">
        <v>2.1032504780114723E-2</v>
      </c>
      <c r="O607" s="41">
        <v>4.0935672514619881E-2</v>
      </c>
      <c r="P607" s="42">
        <v>3.6764705882352942E-2</v>
      </c>
      <c r="Q607" s="42">
        <v>1.5706806282722512E-2</v>
      </c>
      <c r="R607" s="42">
        <v>4.9916805324459234E-3</v>
      </c>
      <c r="S607" s="42">
        <v>1.4925373134328356E-2</v>
      </c>
      <c r="T607" s="42">
        <v>1.2698412698412698E-2</v>
      </c>
      <c r="U607" s="42">
        <v>2.4965325936199722E-2</v>
      </c>
      <c r="V607" s="42">
        <v>1.6709511568123392E-2</v>
      </c>
      <c r="W607" s="42">
        <v>1.2158054711246201E-2</v>
      </c>
      <c r="X607" s="42">
        <v>4.9315068493150684E-2</v>
      </c>
      <c r="Y607" s="42">
        <v>4.0650406504065033E-2</v>
      </c>
      <c r="Z607" s="42">
        <v>5.3763440860215058E-3</v>
      </c>
      <c r="AA607" s="20"/>
    </row>
    <row r="608" spans="1:27">
      <c r="A608" s="30"/>
      <c r="B608" s="31" t="s">
        <v>77</v>
      </c>
      <c r="C608" s="43">
        <v>0.28545780969479356</v>
      </c>
      <c r="D608" s="44">
        <v>0.21937321937321935</v>
      </c>
      <c r="E608" s="44">
        <v>0.18035190615835778</v>
      </c>
      <c r="F608" s="44">
        <v>0.14759036144578314</v>
      </c>
      <c r="G608" s="43">
        <v>0.19153936545240893</v>
      </c>
      <c r="H608" s="44">
        <v>0.21803207628955351</v>
      </c>
      <c r="I608" s="43">
        <v>0.14413607878245299</v>
      </c>
      <c r="J608" s="44">
        <v>0.20084666039510818</v>
      </c>
      <c r="K608" s="44">
        <v>0.24984539270253556</v>
      </c>
      <c r="L608" s="43">
        <v>0.19003115264797507</v>
      </c>
      <c r="M608" s="44">
        <v>0.20041322314049587</v>
      </c>
      <c r="N608" s="44">
        <v>0.30975143403441685</v>
      </c>
      <c r="O608" s="43">
        <v>0.21052631578947367</v>
      </c>
      <c r="P608" s="44">
        <v>0.16911764705882354</v>
      </c>
      <c r="Q608" s="44">
        <v>0.21465968586387438</v>
      </c>
      <c r="R608" s="44">
        <v>0.18469217970049917</v>
      </c>
      <c r="S608" s="44">
        <v>0.24378109452736318</v>
      </c>
      <c r="T608" s="44">
        <v>0.15238095238095239</v>
      </c>
      <c r="U608" s="44">
        <v>0.20110957004160887</v>
      </c>
      <c r="V608" s="44">
        <v>0.21079691516709512</v>
      </c>
      <c r="W608" s="44">
        <v>0.24316109422492402</v>
      </c>
      <c r="X608" s="44">
        <v>0.26575342465753427</v>
      </c>
      <c r="Y608" s="44">
        <v>0.17073170731707318</v>
      </c>
      <c r="Z608" s="44">
        <v>0.18924731182795701</v>
      </c>
      <c r="AA608" s="20"/>
    </row>
    <row r="609" spans="1:27">
      <c r="A609" s="30"/>
      <c r="B609" s="31" t="s">
        <v>78</v>
      </c>
      <c r="C609" s="43">
        <v>0.26301615798922801</v>
      </c>
      <c r="D609" s="44">
        <v>0.22981956315289648</v>
      </c>
      <c r="E609" s="44">
        <v>0.26026392961876832</v>
      </c>
      <c r="F609" s="44">
        <v>0.29442771084337349</v>
      </c>
      <c r="G609" s="43">
        <v>0.25342734038386211</v>
      </c>
      <c r="H609" s="44">
        <v>0.2752492414390984</v>
      </c>
      <c r="I609" s="43">
        <v>0.24529991047448521</v>
      </c>
      <c r="J609" s="44">
        <v>0.27234242709313267</v>
      </c>
      <c r="K609" s="44">
        <v>0.26530612244897961</v>
      </c>
      <c r="L609" s="43">
        <v>0.26349948078920044</v>
      </c>
      <c r="M609" s="44">
        <v>0.26859504132231404</v>
      </c>
      <c r="N609" s="44">
        <v>0.26003824091778205</v>
      </c>
      <c r="O609" s="43">
        <v>0.28654970760233917</v>
      </c>
      <c r="P609" s="44">
        <v>0.29411764705882354</v>
      </c>
      <c r="Q609" s="44">
        <v>0.26701570680628273</v>
      </c>
      <c r="R609" s="44">
        <v>0.25291181364392679</v>
      </c>
      <c r="S609" s="44">
        <v>0.26865671641791045</v>
      </c>
      <c r="T609" s="44">
        <v>0.2634920634920635</v>
      </c>
      <c r="U609" s="44">
        <v>0.23162274618585299</v>
      </c>
      <c r="V609" s="44">
        <v>0.25964010282776351</v>
      </c>
      <c r="W609" s="44">
        <v>0.24316109422492402</v>
      </c>
      <c r="X609" s="44">
        <v>0.25753424657534246</v>
      </c>
      <c r="Y609" s="44">
        <v>0.17073170731707318</v>
      </c>
      <c r="Z609" s="44">
        <v>0.30967741935483872</v>
      </c>
      <c r="AA609" s="20"/>
    </row>
    <row r="610" spans="1:27">
      <c r="A610" s="30"/>
      <c r="B610" s="31" t="s">
        <v>79</v>
      </c>
      <c r="C610" s="43">
        <v>0.29712746858168759</v>
      </c>
      <c r="D610" s="44">
        <v>0.35232668566001896</v>
      </c>
      <c r="E610" s="44">
        <v>0.38856304985337237</v>
      </c>
      <c r="F610" s="44">
        <v>0.38554216867469882</v>
      </c>
      <c r="G610" s="43">
        <v>0.36858597728162951</v>
      </c>
      <c r="H610" s="44">
        <v>0.34807108799306458</v>
      </c>
      <c r="I610" s="43">
        <v>0.43419874664279318</v>
      </c>
      <c r="J610" s="44">
        <v>0.34854186265286929</v>
      </c>
      <c r="K610" s="44">
        <v>0.32034632034632032</v>
      </c>
      <c r="L610" s="43">
        <v>0.37461059190031148</v>
      </c>
      <c r="M610" s="44">
        <v>0.34710743801652894</v>
      </c>
      <c r="N610" s="44">
        <v>0.25430210325047803</v>
      </c>
      <c r="O610" s="43">
        <v>0.36842105263157893</v>
      </c>
      <c r="P610" s="44">
        <v>0.36029411764705882</v>
      </c>
      <c r="Q610" s="44">
        <v>0.38743455497382201</v>
      </c>
      <c r="R610" s="44">
        <v>0.38103161397670549</v>
      </c>
      <c r="S610" s="44">
        <v>0.3383084577114428</v>
      </c>
      <c r="T610" s="44">
        <v>0.42222222222222222</v>
      </c>
      <c r="U610" s="44">
        <v>0.35506241331484051</v>
      </c>
      <c r="V610" s="44">
        <v>0.37275064267352187</v>
      </c>
      <c r="W610" s="44">
        <v>0.35258358662613981</v>
      </c>
      <c r="X610" s="44">
        <v>0.29041095890410956</v>
      </c>
      <c r="Y610" s="44">
        <v>0.3902439024390244</v>
      </c>
      <c r="Z610" s="44">
        <v>0.33655913978494623</v>
      </c>
      <c r="AA610" s="20"/>
    </row>
    <row r="611" spans="1:27">
      <c r="A611" s="30"/>
      <c r="B611" s="31" t="s">
        <v>80</v>
      </c>
      <c r="C611" s="43">
        <v>7.1813285457809697E-2</v>
      </c>
      <c r="D611" s="44">
        <v>0.12440645773979106</v>
      </c>
      <c r="E611" s="44">
        <v>0.11803519061583578</v>
      </c>
      <c r="F611" s="44">
        <v>0.12801204819277109</v>
      </c>
      <c r="G611" s="43">
        <v>0.13043478260869565</v>
      </c>
      <c r="H611" s="44">
        <v>9.0593844820112721E-2</v>
      </c>
      <c r="I611" s="43">
        <v>0.12981199641897942</v>
      </c>
      <c r="J611" s="44">
        <v>0.11523988711194733</v>
      </c>
      <c r="K611" s="44">
        <v>9.4001236858379716E-2</v>
      </c>
      <c r="L611" s="43">
        <v>0.11137071651090343</v>
      </c>
      <c r="M611" s="44">
        <v>0.11776859504132231</v>
      </c>
      <c r="N611" s="44">
        <v>0.10898661567877629</v>
      </c>
      <c r="O611" s="43">
        <v>8.771929824561403E-2</v>
      </c>
      <c r="P611" s="44">
        <v>8.8235294117647065E-2</v>
      </c>
      <c r="Q611" s="44">
        <v>0.1099476439790576</v>
      </c>
      <c r="R611" s="44">
        <v>0.15141430948419302</v>
      </c>
      <c r="S611" s="44">
        <v>0.11442786069651742</v>
      </c>
      <c r="T611" s="44">
        <v>0.10793650793650794</v>
      </c>
      <c r="U611" s="44">
        <v>0.12343966712898752</v>
      </c>
      <c r="V611" s="44">
        <v>8.8688946015424167E-2</v>
      </c>
      <c r="W611" s="44">
        <v>0.11550151975683891</v>
      </c>
      <c r="X611" s="44">
        <v>7.3972602739726029E-2</v>
      </c>
      <c r="Y611" s="44">
        <v>0.17886178861788618</v>
      </c>
      <c r="Z611" s="44">
        <v>0.11075268817204301</v>
      </c>
      <c r="AA611" s="20"/>
    </row>
    <row r="612" spans="1:27">
      <c r="A612" s="30"/>
      <c r="B612" s="31" t="s">
        <v>74</v>
      </c>
      <c r="C612" s="43">
        <v>6.0143626570915619E-2</v>
      </c>
      <c r="D612" s="44">
        <v>4.653371320037987E-2</v>
      </c>
      <c r="E612" s="44">
        <v>4.1788856304985335E-2</v>
      </c>
      <c r="F612" s="44">
        <v>3.0120481927710843E-2</v>
      </c>
      <c r="G612" s="43">
        <v>3.7211124167645909E-2</v>
      </c>
      <c r="H612" s="44">
        <v>5.071521456436931E-2</v>
      </c>
      <c r="I612" s="43">
        <v>3.6705461056401073E-2</v>
      </c>
      <c r="J612" s="44">
        <v>4.2803386641580433E-2</v>
      </c>
      <c r="K612" s="44">
        <v>4.9474335188620905E-2</v>
      </c>
      <c r="L612" s="43">
        <v>4.2056074766355138E-2</v>
      </c>
      <c r="M612" s="44">
        <v>5.3719008264462811E-2</v>
      </c>
      <c r="N612" s="44">
        <v>4.5889101338432124E-2</v>
      </c>
      <c r="O612" s="43">
        <v>5.8479532163742687E-3</v>
      </c>
      <c r="P612" s="44">
        <v>5.1470588235294115E-2</v>
      </c>
      <c r="Q612" s="44">
        <v>5.235602094240838E-3</v>
      </c>
      <c r="R612" s="44">
        <v>2.4958402662229616E-2</v>
      </c>
      <c r="S612" s="44">
        <v>1.9900497512437811E-2</v>
      </c>
      <c r="T612" s="44">
        <v>4.1269841269841262E-2</v>
      </c>
      <c r="U612" s="44">
        <v>6.3800277392510402E-2</v>
      </c>
      <c r="V612" s="44">
        <v>5.1413881748071981E-2</v>
      </c>
      <c r="W612" s="44">
        <v>3.3434650455927049E-2</v>
      </c>
      <c r="X612" s="44">
        <v>6.3013698630136991E-2</v>
      </c>
      <c r="Y612" s="44">
        <v>4.878048780487805E-2</v>
      </c>
      <c r="Z612" s="44">
        <v>4.8387096774193547E-2</v>
      </c>
      <c r="AA612" s="20"/>
    </row>
    <row r="613" spans="1:27">
      <c r="A613" s="32" t="s">
        <v>16</v>
      </c>
      <c r="B613" s="32"/>
      <c r="C613" s="45">
        <v>1</v>
      </c>
      <c r="D613" s="46">
        <v>1</v>
      </c>
      <c r="E613" s="46">
        <v>1</v>
      </c>
      <c r="F613" s="46">
        <v>1</v>
      </c>
      <c r="G613" s="45">
        <v>1</v>
      </c>
      <c r="H613" s="46">
        <v>1</v>
      </c>
      <c r="I613" s="45">
        <v>1</v>
      </c>
      <c r="J613" s="46">
        <v>1</v>
      </c>
      <c r="K613" s="46">
        <v>1</v>
      </c>
      <c r="L613" s="45">
        <v>1</v>
      </c>
      <c r="M613" s="46">
        <v>1</v>
      </c>
      <c r="N613" s="46">
        <v>1</v>
      </c>
      <c r="O613" s="45">
        <v>1</v>
      </c>
      <c r="P613" s="46">
        <v>1</v>
      </c>
      <c r="Q613" s="46">
        <v>1</v>
      </c>
      <c r="R613" s="46">
        <v>1</v>
      </c>
      <c r="S613" s="46">
        <v>1</v>
      </c>
      <c r="T613" s="46">
        <v>1</v>
      </c>
      <c r="U613" s="46">
        <v>1</v>
      </c>
      <c r="V613" s="46">
        <v>1</v>
      </c>
      <c r="W613" s="46">
        <v>1</v>
      </c>
      <c r="X613" s="46">
        <v>1</v>
      </c>
      <c r="Y613" s="46">
        <v>1</v>
      </c>
      <c r="Z613" s="46">
        <v>1</v>
      </c>
      <c r="AA613" s="20"/>
    </row>
    <row r="614" spans="1:27">
      <c r="A614" s="20"/>
      <c r="B614" s="20"/>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20"/>
    </row>
    <row r="615" spans="1:27">
      <c r="A615" s="21" t="s">
        <v>286</v>
      </c>
      <c r="B615" s="21"/>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20"/>
    </row>
    <row r="616" spans="1:27">
      <c r="A616" s="22" t="s">
        <v>8</v>
      </c>
      <c r="B616" s="22"/>
      <c r="C616" s="37" t="s">
        <v>7</v>
      </c>
      <c r="D616" s="38"/>
      <c r="E616" s="38"/>
      <c r="F616" s="38"/>
      <c r="G616" s="37" t="s">
        <v>17</v>
      </c>
      <c r="H616" s="38"/>
      <c r="I616" s="37" t="s">
        <v>20</v>
      </c>
      <c r="J616" s="38"/>
      <c r="K616" s="38"/>
      <c r="L616" s="37" t="s">
        <v>24</v>
      </c>
      <c r="M616" s="38"/>
      <c r="N616" s="38"/>
      <c r="O616" s="37" t="s">
        <v>29</v>
      </c>
      <c r="P616" s="38"/>
      <c r="Q616" s="38"/>
      <c r="R616" s="38"/>
      <c r="S616" s="38"/>
      <c r="T616" s="38"/>
      <c r="U616" s="38"/>
      <c r="V616" s="38"/>
      <c r="W616" s="38"/>
      <c r="X616" s="38"/>
      <c r="Y616" s="38"/>
      <c r="Z616" s="38"/>
      <c r="AA616" s="20"/>
    </row>
    <row r="617" spans="1:27">
      <c r="A617" s="25"/>
      <c r="B617" s="25"/>
      <c r="C617" s="39" t="s">
        <v>12</v>
      </c>
      <c r="D617" s="40" t="s">
        <v>13</v>
      </c>
      <c r="E617" s="40" t="s">
        <v>14</v>
      </c>
      <c r="F617" s="40" t="s">
        <v>15</v>
      </c>
      <c r="G617" s="39" t="s">
        <v>18</v>
      </c>
      <c r="H617" s="40" t="s">
        <v>19</v>
      </c>
      <c r="I617" s="39" t="s">
        <v>21</v>
      </c>
      <c r="J617" s="40" t="s">
        <v>22</v>
      </c>
      <c r="K617" s="40" t="s">
        <v>23</v>
      </c>
      <c r="L617" s="39" t="s">
        <v>25</v>
      </c>
      <c r="M617" s="40" t="s">
        <v>27</v>
      </c>
      <c r="N617" s="40" t="s">
        <v>28</v>
      </c>
      <c r="O617" s="39" t="s">
        <v>30</v>
      </c>
      <c r="P617" s="40" t="s">
        <v>31</v>
      </c>
      <c r="Q617" s="40" t="s">
        <v>32</v>
      </c>
      <c r="R617" s="40" t="s">
        <v>33</v>
      </c>
      <c r="S617" s="40" t="s">
        <v>34</v>
      </c>
      <c r="T617" s="40" t="s">
        <v>35</v>
      </c>
      <c r="U617" s="40" t="s">
        <v>36</v>
      </c>
      <c r="V617" s="40" t="s">
        <v>37</v>
      </c>
      <c r="W617" s="40" t="s">
        <v>38</v>
      </c>
      <c r="X617" s="40" t="s">
        <v>39</v>
      </c>
      <c r="Y617" s="40" t="s">
        <v>40</v>
      </c>
      <c r="Z617" s="40" t="s">
        <v>41</v>
      </c>
      <c r="AA617" s="20"/>
    </row>
    <row r="618" spans="1:27">
      <c r="A618" s="28" t="s">
        <v>226</v>
      </c>
      <c r="B618" s="29" t="s">
        <v>76</v>
      </c>
      <c r="C618" s="41">
        <v>0.48607367475292002</v>
      </c>
      <c r="D618" s="42">
        <v>0.38498098859315588</v>
      </c>
      <c r="E618" s="42">
        <v>0.34216335540838855</v>
      </c>
      <c r="F618" s="42">
        <v>0.35924528301886793</v>
      </c>
      <c r="G618" s="41">
        <v>0.37975676735974895</v>
      </c>
      <c r="H618" s="42">
        <v>0.39921807124239789</v>
      </c>
      <c r="I618" s="41">
        <v>0.31149012567324957</v>
      </c>
      <c r="J618" s="42">
        <v>0.39962299717247879</v>
      </c>
      <c r="K618" s="42">
        <v>0.42874845105328374</v>
      </c>
      <c r="L618" s="41">
        <v>0.39682539682539686</v>
      </c>
      <c r="M618" s="42">
        <v>0.37267080745341619</v>
      </c>
      <c r="N618" s="42">
        <v>0.34799235181644361</v>
      </c>
      <c r="O618" s="41">
        <v>0.43859649122807015</v>
      </c>
      <c r="P618" s="42">
        <v>0.36842105263157893</v>
      </c>
      <c r="Q618" s="42">
        <v>0.37172774869109948</v>
      </c>
      <c r="R618" s="42">
        <v>0.38935108153078202</v>
      </c>
      <c r="S618" s="42">
        <v>0.49</v>
      </c>
      <c r="T618" s="42">
        <v>0.39432176656151419</v>
      </c>
      <c r="U618" s="42">
        <v>0.4178272980501393</v>
      </c>
      <c r="V618" s="42">
        <v>0.35989717223650386</v>
      </c>
      <c r="W618" s="42">
        <v>0.41158536585365851</v>
      </c>
      <c r="X618" s="42">
        <v>0.42032967032967039</v>
      </c>
      <c r="Y618" s="42">
        <v>0.4390243902439025</v>
      </c>
      <c r="Z618" s="42">
        <v>0.3376483279395901</v>
      </c>
      <c r="AA618" s="20"/>
    </row>
    <row r="619" spans="1:27">
      <c r="A619" s="30"/>
      <c r="B619" s="31" t="s">
        <v>77</v>
      </c>
      <c r="C619" s="43">
        <v>0.38903863432165325</v>
      </c>
      <c r="D619" s="44">
        <v>0.35931558935361219</v>
      </c>
      <c r="E619" s="44">
        <v>0.38116261957321562</v>
      </c>
      <c r="F619" s="44">
        <v>0.43018867924528303</v>
      </c>
      <c r="G619" s="43">
        <v>0.38838760298156139</v>
      </c>
      <c r="H619" s="44">
        <v>0.39530842745438749</v>
      </c>
      <c r="I619" s="43">
        <v>0.40125673249551169</v>
      </c>
      <c r="J619" s="44">
        <v>0.39396795475966068</v>
      </c>
      <c r="K619" s="44">
        <v>0.38228004956629491</v>
      </c>
      <c r="L619" s="43">
        <v>0.38641686182669788</v>
      </c>
      <c r="M619" s="44">
        <v>0.37060041407867494</v>
      </c>
      <c r="N619" s="44">
        <v>0.44933078393881454</v>
      </c>
      <c r="O619" s="43">
        <v>0.38011695906432746</v>
      </c>
      <c r="P619" s="44">
        <v>0.49624060150375937</v>
      </c>
      <c r="Q619" s="44">
        <v>0.36649214659685858</v>
      </c>
      <c r="R619" s="44">
        <v>0.34941763727121466</v>
      </c>
      <c r="S619" s="44">
        <v>0.33500000000000002</v>
      </c>
      <c r="T619" s="44">
        <v>0.37223974763406942</v>
      </c>
      <c r="U619" s="44">
        <v>0.3774373259052925</v>
      </c>
      <c r="V619" s="44">
        <v>0.41131105398457585</v>
      </c>
      <c r="W619" s="44">
        <v>0.37195121951219512</v>
      </c>
      <c r="X619" s="44">
        <v>0.41208791208791207</v>
      </c>
      <c r="Y619" s="44">
        <v>0.36585365853658536</v>
      </c>
      <c r="Z619" s="44">
        <v>0.4261057173678533</v>
      </c>
      <c r="AA619" s="20"/>
    </row>
    <row r="620" spans="1:27">
      <c r="A620" s="30"/>
      <c r="B620" s="31" t="s">
        <v>78</v>
      </c>
      <c r="C620" s="43">
        <v>7.277628032345014E-2</v>
      </c>
      <c r="D620" s="44">
        <v>0.13117870722433461</v>
      </c>
      <c r="E620" s="44">
        <v>0.1648270787343635</v>
      </c>
      <c r="F620" s="44">
        <v>0.12679245283018867</v>
      </c>
      <c r="G620" s="43">
        <v>0.11926245586504512</v>
      </c>
      <c r="H620" s="44">
        <v>0.13336229365768898</v>
      </c>
      <c r="I620" s="43">
        <v>0.16427289048473967</v>
      </c>
      <c r="J620" s="44">
        <v>0.13619227144203583</v>
      </c>
      <c r="K620" s="44">
        <v>8.5501858736059477E-2</v>
      </c>
      <c r="L620" s="43">
        <v>0.12828519385896436</v>
      </c>
      <c r="M620" s="44">
        <v>0.16563146997929606</v>
      </c>
      <c r="N620" s="44">
        <v>7.2657743785850867E-2</v>
      </c>
      <c r="O620" s="43">
        <v>0.15204678362573099</v>
      </c>
      <c r="P620" s="44">
        <v>4.5112781954887209E-2</v>
      </c>
      <c r="Q620" s="44">
        <v>0.18324607329842929</v>
      </c>
      <c r="R620" s="44">
        <v>0.1464226289517471</v>
      </c>
      <c r="S620" s="44">
        <v>6.5000000000000002E-2</v>
      </c>
      <c r="T620" s="44">
        <v>0.15772870662460567</v>
      </c>
      <c r="U620" s="44">
        <v>0.12813370473537605</v>
      </c>
      <c r="V620" s="44">
        <v>0.14395886889460155</v>
      </c>
      <c r="W620" s="44">
        <v>0.13109756097560976</v>
      </c>
      <c r="X620" s="44">
        <v>8.2417582417582402E-2</v>
      </c>
      <c r="Y620" s="44">
        <v>7.3170731707317069E-2</v>
      </c>
      <c r="Z620" s="44">
        <v>0.11650485436893204</v>
      </c>
    </row>
    <row r="621" spans="1:27">
      <c r="A621" s="30"/>
      <c r="B621" s="31" t="s">
        <v>79</v>
      </c>
      <c r="C621" s="43">
        <v>2.8751123090745737E-2</v>
      </c>
      <c r="D621" s="44">
        <v>6.4638783269961975E-2</v>
      </c>
      <c r="E621" s="44">
        <v>4.9300956585724795E-2</v>
      </c>
      <c r="F621" s="44">
        <v>3.1698113207547167E-2</v>
      </c>
      <c r="G621" s="43">
        <v>4.7861906630051E-2</v>
      </c>
      <c r="H621" s="44">
        <v>3.7793223284100785E-2</v>
      </c>
      <c r="I621" s="43">
        <v>7.091561938958707E-2</v>
      </c>
      <c r="J621" s="44">
        <v>3.157398680490104E-2</v>
      </c>
      <c r="K621" s="44">
        <v>3.9653035935563817E-2</v>
      </c>
      <c r="L621" s="43">
        <v>4.2414780119698153E-2</v>
      </c>
      <c r="M621" s="44">
        <v>2.2774327122153205E-2</v>
      </c>
      <c r="N621" s="44">
        <v>6.6921606118546847E-2</v>
      </c>
      <c r="O621" s="43">
        <v>1.1695906432748537E-2</v>
      </c>
      <c r="P621" s="44">
        <v>8.2706766917293228E-2</v>
      </c>
      <c r="Q621" s="44">
        <v>6.8062827225130892E-2</v>
      </c>
      <c r="R621" s="44">
        <v>5.3244592346089845E-2</v>
      </c>
      <c r="S621" s="44">
        <v>0.04</v>
      </c>
      <c r="T621" s="44">
        <v>1.5772870662460567E-2</v>
      </c>
      <c r="U621" s="44">
        <v>2.7855153203342621E-2</v>
      </c>
      <c r="V621" s="44">
        <v>4.7557840616966579E-2</v>
      </c>
      <c r="W621" s="44">
        <v>4.573170731707317E-2</v>
      </c>
      <c r="X621" s="44">
        <v>2.197802197802198E-2</v>
      </c>
      <c r="Y621" s="44">
        <v>7.3170731707317069E-2</v>
      </c>
      <c r="Z621" s="44">
        <v>5.2858683926645084E-2</v>
      </c>
    </row>
    <row r="622" spans="1:27">
      <c r="A622" s="30"/>
      <c r="B622" s="31" t="s">
        <v>80</v>
      </c>
      <c r="C622" s="43">
        <v>8.9847259658580418E-3</v>
      </c>
      <c r="D622" s="44">
        <v>4.2775665399239535E-2</v>
      </c>
      <c r="E622" s="44">
        <v>2.7961736571008099E-2</v>
      </c>
      <c r="F622" s="44">
        <v>3.1698113207547167E-2</v>
      </c>
      <c r="G622" s="43">
        <v>4.1584935268732838E-2</v>
      </c>
      <c r="H622" s="44">
        <v>1.3032145960034752E-2</v>
      </c>
      <c r="I622" s="43">
        <v>2.6032315978456014E-2</v>
      </c>
      <c r="J622" s="44">
        <v>2.1677662582469372E-2</v>
      </c>
      <c r="K622" s="44">
        <v>3.717472118959108E-2</v>
      </c>
      <c r="L622" s="43">
        <v>2.4720270621909967E-2</v>
      </c>
      <c r="M622" s="44">
        <v>3.9337474120082816E-2</v>
      </c>
      <c r="N622" s="44">
        <v>4.0152963671128104E-2</v>
      </c>
      <c r="O622" s="43">
        <v>1.7543859649122806E-2</v>
      </c>
      <c r="P622" s="44"/>
      <c r="Q622" s="44">
        <v>1.0471204188481676E-2</v>
      </c>
      <c r="R622" s="44">
        <v>4.4925124792013313E-2</v>
      </c>
      <c r="S622" s="44">
        <v>0.06</v>
      </c>
      <c r="T622" s="44">
        <v>2.8391167192429023E-2</v>
      </c>
      <c r="U622" s="44">
        <v>2.5069637883008356E-2</v>
      </c>
      <c r="V622" s="44">
        <v>1.4138817480719794E-2</v>
      </c>
      <c r="W622" s="44">
        <v>1.2195121951219513E-2</v>
      </c>
      <c r="X622" s="44">
        <v>4.1208791208791201E-2</v>
      </c>
      <c r="Y622" s="44">
        <v>8.130081300813009E-3</v>
      </c>
      <c r="Z622" s="44">
        <v>3.7756202804746494E-2</v>
      </c>
    </row>
    <row r="623" spans="1:27">
      <c r="A623" s="30"/>
      <c r="B623" s="31" t="s">
        <v>74</v>
      </c>
      <c r="C623" s="43">
        <v>1.4375561545372869E-2</v>
      </c>
      <c r="D623" s="44">
        <v>1.7110266159695818E-2</v>
      </c>
      <c r="E623" s="44">
        <v>3.4584253127299486E-2</v>
      </c>
      <c r="F623" s="44">
        <v>2.0377358490566037E-2</v>
      </c>
      <c r="G623" s="43">
        <v>2.3146331894860726E-2</v>
      </c>
      <c r="H623" s="44">
        <v>2.12858384013901E-2</v>
      </c>
      <c r="I623" s="43">
        <v>2.6032315978456014E-2</v>
      </c>
      <c r="J623" s="44">
        <v>1.6965127238454288E-2</v>
      </c>
      <c r="K623" s="44">
        <v>2.6641883519206943E-2</v>
      </c>
      <c r="L623" s="43">
        <v>2.1337496747332815E-2</v>
      </c>
      <c r="M623" s="44">
        <v>2.8985507246376812E-2</v>
      </c>
      <c r="N623" s="44">
        <v>2.2944550669216062E-2</v>
      </c>
      <c r="O623" s="43"/>
      <c r="P623" s="44">
        <v>7.5187969924812026E-3</v>
      </c>
      <c r="Q623" s="44"/>
      <c r="R623" s="44">
        <v>1.6638935108153077E-2</v>
      </c>
      <c r="S623" s="44">
        <v>0.01</v>
      </c>
      <c r="T623" s="44">
        <v>3.1545741324921134E-2</v>
      </c>
      <c r="U623" s="44">
        <v>2.3676880222841222E-2</v>
      </c>
      <c r="V623" s="44">
        <v>2.3136246786632387E-2</v>
      </c>
      <c r="W623" s="44">
        <v>2.7439024390243906E-2</v>
      </c>
      <c r="X623" s="44">
        <v>2.197802197802198E-2</v>
      </c>
      <c r="Y623" s="44">
        <v>4.0650406504065033E-2</v>
      </c>
      <c r="Z623" s="44">
        <v>2.9126213592233011E-2</v>
      </c>
    </row>
    <row r="624" spans="1:27">
      <c r="A624" s="32" t="s">
        <v>16</v>
      </c>
      <c r="B624" s="32"/>
      <c r="C624" s="45">
        <v>1</v>
      </c>
      <c r="D624" s="46">
        <v>1</v>
      </c>
      <c r="E624" s="46">
        <v>1</v>
      </c>
      <c r="F624" s="46">
        <v>1</v>
      </c>
      <c r="G624" s="45">
        <v>1</v>
      </c>
      <c r="H624" s="46">
        <v>1</v>
      </c>
      <c r="I624" s="45">
        <v>1</v>
      </c>
      <c r="J624" s="46">
        <v>1</v>
      </c>
      <c r="K624" s="46">
        <v>1</v>
      </c>
      <c r="L624" s="45">
        <v>1</v>
      </c>
      <c r="M624" s="46">
        <v>1</v>
      </c>
      <c r="N624" s="46">
        <v>1</v>
      </c>
      <c r="O624" s="45">
        <v>1</v>
      </c>
      <c r="P624" s="46">
        <v>1</v>
      </c>
      <c r="Q624" s="46">
        <v>1</v>
      </c>
      <c r="R624" s="46">
        <v>1</v>
      </c>
      <c r="S624" s="46">
        <v>1</v>
      </c>
      <c r="T624" s="46">
        <v>1</v>
      </c>
      <c r="U624" s="46">
        <v>1</v>
      </c>
      <c r="V624" s="46">
        <v>1</v>
      </c>
      <c r="W624" s="46">
        <v>1</v>
      </c>
      <c r="X624" s="46">
        <v>1</v>
      </c>
      <c r="Y624" s="46">
        <v>1</v>
      </c>
      <c r="Z624" s="46">
        <v>1</v>
      </c>
    </row>
  </sheetData>
  <conditionalFormatting sqref="C4:N9">
    <cfRule type="colorScale" priority="120">
      <colorScale>
        <cfvo type="min"/>
        <cfvo type="percentile" val="50"/>
        <cfvo type="max"/>
        <color rgb="FFF8696B"/>
        <color rgb="FFFFEB84"/>
        <color rgb="FF63BE7B"/>
      </colorScale>
    </cfRule>
  </conditionalFormatting>
  <conditionalFormatting sqref="O4:Z9">
    <cfRule type="colorScale" priority="119">
      <colorScale>
        <cfvo type="min"/>
        <cfvo type="percentile" val="50"/>
        <cfvo type="max"/>
        <color rgb="FFF8696B"/>
        <color rgb="FFFFEB84"/>
        <color rgb="FF63BE7B"/>
      </colorScale>
    </cfRule>
  </conditionalFormatting>
  <conditionalFormatting sqref="C15:N19">
    <cfRule type="colorScale" priority="118">
      <colorScale>
        <cfvo type="min"/>
        <cfvo type="percentile" val="50"/>
        <cfvo type="max"/>
        <color rgb="FFF8696B"/>
        <color rgb="FFFFEB84"/>
        <color rgb="FF63BE7B"/>
      </colorScale>
    </cfRule>
  </conditionalFormatting>
  <conditionalFormatting sqref="O15:Z19">
    <cfRule type="colorScale" priority="117">
      <colorScale>
        <cfvo type="min"/>
        <cfvo type="percentile" val="50"/>
        <cfvo type="max"/>
        <color rgb="FFF8696B"/>
        <color rgb="FFFFEB84"/>
        <color rgb="FF63BE7B"/>
      </colorScale>
    </cfRule>
  </conditionalFormatting>
  <conditionalFormatting sqref="C25:N29">
    <cfRule type="colorScale" priority="116">
      <colorScale>
        <cfvo type="min"/>
        <cfvo type="percentile" val="50"/>
        <cfvo type="max"/>
        <color rgb="FFF8696B"/>
        <color rgb="FFFFEB84"/>
        <color rgb="FF63BE7B"/>
      </colorScale>
    </cfRule>
  </conditionalFormatting>
  <conditionalFormatting sqref="O25:Z29">
    <cfRule type="colorScale" priority="115">
      <colorScale>
        <cfvo type="min"/>
        <cfvo type="percentile" val="50"/>
        <cfvo type="max"/>
        <color rgb="FFF8696B"/>
        <color rgb="FFFFEB84"/>
        <color rgb="FF63BE7B"/>
      </colorScale>
    </cfRule>
  </conditionalFormatting>
  <conditionalFormatting sqref="C35:N39">
    <cfRule type="colorScale" priority="114">
      <colorScale>
        <cfvo type="min"/>
        <cfvo type="percentile" val="50"/>
        <cfvo type="max"/>
        <color rgb="FFF8696B"/>
        <color rgb="FFFFEB84"/>
        <color rgb="FF63BE7B"/>
      </colorScale>
    </cfRule>
  </conditionalFormatting>
  <conditionalFormatting sqref="O35:Z39">
    <cfRule type="colorScale" priority="113">
      <colorScale>
        <cfvo type="min"/>
        <cfvo type="percentile" val="50"/>
        <cfvo type="max"/>
        <color rgb="FFF8696B"/>
        <color rgb="FFFFEB84"/>
        <color rgb="FF63BE7B"/>
      </colorScale>
    </cfRule>
  </conditionalFormatting>
  <conditionalFormatting sqref="C45:N49">
    <cfRule type="colorScale" priority="112">
      <colorScale>
        <cfvo type="min"/>
        <cfvo type="percentile" val="50"/>
        <cfvo type="max"/>
        <color rgb="FFF8696B"/>
        <color rgb="FFFFEB84"/>
        <color rgb="FF63BE7B"/>
      </colorScale>
    </cfRule>
  </conditionalFormatting>
  <conditionalFormatting sqref="O45:Z49">
    <cfRule type="colorScale" priority="111">
      <colorScale>
        <cfvo type="min"/>
        <cfvo type="percentile" val="50"/>
        <cfvo type="max"/>
        <color rgb="FFF8696B"/>
        <color rgb="FFFFEB84"/>
        <color rgb="FF63BE7B"/>
      </colorScale>
    </cfRule>
  </conditionalFormatting>
  <conditionalFormatting sqref="C55:N59">
    <cfRule type="colorScale" priority="110">
      <colorScale>
        <cfvo type="min"/>
        <cfvo type="percentile" val="50"/>
        <cfvo type="max"/>
        <color rgb="FFF8696B"/>
        <color rgb="FFFFEB84"/>
        <color rgb="FF63BE7B"/>
      </colorScale>
    </cfRule>
  </conditionalFormatting>
  <conditionalFormatting sqref="O55:Z59">
    <cfRule type="colorScale" priority="109">
      <colorScale>
        <cfvo type="min"/>
        <cfvo type="percentile" val="50"/>
        <cfvo type="max"/>
        <color rgb="FFF8696B"/>
        <color rgb="FFFFEB84"/>
        <color rgb="FF63BE7B"/>
      </colorScale>
    </cfRule>
  </conditionalFormatting>
  <conditionalFormatting sqref="C65:N69">
    <cfRule type="colorScale" priority="108">
      <colorScale>
        <cfvo type="min"/>
        <cfvo type="percentile" val="50"/>
        <cfvo type="max"/>
        <color rgb="FFF8696B"/>
        <color rgb="FFFFEB84"/>
        <color rgb="FF63BE7B"/>
      </colorScale>
    </cfRule>
  </conditionalFormatting>
  <conditionalFormatting sqref="O65:Z69">
    <cfRule type="colorScale" priority="107">
      <colorScale>
        <cfvo type="min"/>
        <cfvo type="percentile" val="50"/>
        <cfvo type="max"/>
        <color rgb="FFF8696B"/>
        <color rgb="FFFFEB84"/>
        <color rgb="FF63BE7B"/>
      </colorScale>
    </cfRule>
  </conditionalFormatting>
  <conditionalFormatting sqref="C75:N79">
    <cfRule type="colorScale" priority="106">
      <colorScale>
        <cfvo type="min"/>
        <cfvo type="percentile" val="50"/>
        <cfvo type="max"/>
        <color rgb="FFF8696B"/>
        <color rgb="FFFFEB84"/>
        <color rgb="FF63BE7B"/>
      </colorScale>
    </cfRule>
  </conditionalFormatting>
  <conditionalFormatting sqref="O75:Z79">
    <cfRule type="colorScale" priority="105">
      <colorScale>
        <cfvo type="min"/>
        <cfvo type="percentile" val="50"/>
        <cfvo type="max"/>
        <color rgb="FFF8696B"/>
        <color rgb="FFFFEB84"/>
        <color rgb="FF63BE7B"/>
      </colorScale>
    </cfRule>
  </conditionalFormatting>
  <conditionalFormatting sqref="C85:N89">
    <cfRule type="colorScale" priority="104">
      <colorScale>
        <cfvo type="min"/>
        <cfvo type="percentile" val="50"/>
        <cfvo type="max"/>
        <color rgb="FFF8696B"/>
        <color rgb="FFFFEB84"/>
        <color rgb="FF63BE7B"/>
      </colorScale>
    </cfRule>
  </conditionalFormatting>
  <conditionalFormatting sqref="O85:Z89">
    <cfRule type="colorScale" priority="103">
      <colorScale>
        <cfvo type="min"/>
        <cfvo type="percentile" val="50"/>
        <cfvo type="max"/>
        <color rgb="FFF8696B"/>
        <color rgb="FFFFEB84"/>
        <color rgb="FF63BE7B"/>
      </colorScale>
    </cfRule>
  </conditionalFormatting>
  <conditionalFormatting sqref="C95:N99">
    <cfRule type="colorScale" priority="102">
      <colorScale>
        <cfvo type="min"/>
        <cfvo type="percentile" val="50"/>
        <cfvo type="max"/>
        <color rgb="FFF8696B"/>
        <color rgb="FFFFEB84"/>
        <color rgb="FF63BE7B"/>
      </colorScale>
    </cfRule>
  </conditionalFormatting>
  <conditionalFormatting sqref="O95:Z99">
    <cfRule type="colorScale" priority="101">
      <colorScale>
        <cfvo type="min"/>
        <cfvo type="percentile" val="50"/>
        <cfvo type="max"/>
        <color rgb="FFF8696B"/>
        <color rgb="FFFFEB84"/>
        <color rgb="FF63BE7B"/>
      </colorScale>
    </cfRule>
  </conditionalFormatting>
  <conditionalFormatting sqref="C105:N109">
    <cfRule type="colorScale" priority="100">
      <colorScale>
        <cfvo type="min"/>
        <cfvo type="percentile" val="50"/>
        <cfvo type="max"/>
        <color rgb="FFF8696B"/>
        <color rgb="FFFFEB84"/>
        <color rgb="FF63BE7B"/>
      </colorScale>
    </cfRule>
  </conditionalFormatting>
  <conditionalFormatting sqref="O105:Z109">
    <cfRule type="colorScale" priority="99">
      <colorScale>
        <cfvo type="min"/>
        <cfvo type="percentile" val="50"/>
        <cfvo type="max"/>
        <color rgb="FFF8696B"/>
        <color rgb="FFFFEB84"/>
        <color rgb="FF63BE7B"/>
      </colorScale>
    </cfRule>
  </conditionalFormatting>
  <conditionalFormatting sqref="C115:N118">
    <cfRule type="colorScale" priority="98">
      <colorScale>
        <cfvo type="min"/>
        <cfvo type="percentile" val="50"/>
        <cfvo type="max"/>
        <color rgb="FFF8696B"/>
        <color rgb="FFFFEB84"/>
        <color rgb="FF63BE7B"/>
      </colorScale>
    </cfRule>
  </conditionalFormatting>
  <conditionalFormatting sqref="O115:Z118">
    <cfRule type="colorScale" priority="97">
      <colorScale>
        <cfvo type="min"/>
        <cfvo type="percentile" val="50"/>
        <cfvo type="max"/>
        <color rgb="FFF8696B"/>
        <color rgb="FFFFEB84"/>
        <color rgb="FF63BE7B"/>
      </colorScale>
    </cfRule>
  </conditionalFormatting>
  <conditionalFormatting sqref="C124:N127">
    <cfRule type="colorScale" priority="96">
      <colorScale>
        <cfvo type="min"/>
        <cfvo type="percentile" val="50"/>
        <cfvo type="max"/>
        <color rgb="FFF8696B"/>
        <color rgb="FFFFEB84"/>
        <color rgb="FF63BE7B"/>
      </colorScale>
    </cfRule>
  </conditionalFormatting>
  <conditionalFormatting sqref="O124:Z127">
    <cfRule type="colorScale" priority="95">
      <colorScale>
        <cfvo type="min"/>
        <cfvo type="percentile" val="50"/>
        <cfvo type="max"/>
        <color rgb="FFF8696B"/>
        <color rgb="FFFFEB84"/>
        <color rgb="FF63BE7B"/>
      </colorScale>
    </cfRule>
  </conditionalFormatting>
  <conditionalFormatting sqref="C133:N136">
    <cfRule type="colorScale" priority="94">
      <colorScale>
        <cfvo type="min"/>
        <cfvo type="percentile" val="50"/>
        <cfvo type="max"/>
        <color rgb="FFF8696B"/>
        <color rgb="FFFFEB84"/>
        <color rgb="FF63BE7B"/>
      </colorScale>
    </cfRule>
  </conditionalFormatting>
  <conditionalFormatting sqref="O133:Z136">
    <cfRule type="colorScale" priority="93">
      <colorScale>
        <cfvo type="min"/>
        <cfvo type="percentile" val="50"/>
        <cfvo type="max"/>
        <color rgb="FFF8696B"/>
        <color rgb="FFFFEB84"/>
        <color rgb="FF63BE7B"/>
      </colorScale>
    </cfRule>
  </conditionalFormatting>
  <conditionalFormatting sqref="C142:N145">
    <cfRule type="colorScale" priority="92">
      <colorScale>
        <cfvo type="min"/>
        <cfvo type="percentile" val="50"/>
        <cfvo type="max"/>
        <color rgb="FFF8696B"/>
        <color rgb="FFFFEB84"/>
        <color rgb="FF63BE7B"/>
      </colorScale>
    </cfRule>
  </conditionalFormatting>
  <conditionalFormatting sqref="O142:Z145">
    <cfRule type="colorScale" priority="91">
      <colorScale>
        <cfvo type="min"/>
        <cfvo type="percentile" val="50"/>
        <cfvo type="max"/>
        <color rgb="FFF8696B"/>
        <color rgb="FFFFEB84"/>
        <color rgb="FF63BE7B"/>
      </colorScale>
    </cfRule>
  </conditionalFormatting>
  <conditionalFormatting sqref="C151:N154">
    <cfRule type="colorScale" priority="90">
      <colorScale>
        <cfvo type="min"/>
        <cfvo type="percentile" val="50"/>
        <cfvo type="max"/>
        <color rgb="FFF8696B"/>
        <color rgb="FFFFEB84"/>
        <color rgb="FF63BE7B"/>
      </colorScale>
    </cfRule>
  </conditionalFormatting>
  <conditionalFormatting sqref="O151:Z154">
    <cfRule type="colorScale" priority="89">
      <colorScale>
        <cfvo type="min"/>
        <cfvo type="percentile" val="50"/>
        <cfvo type="max"/>
        <color rgb="FFF8696B"/>
        <color rgb="FFFFEB84"/>
        <color rgb="FF63BE7B"/>
      </colorScale>
    </cfRule>
  </conditionalFormatting>
  <conditionalFormatting sqref="C161:N164">
    <cfRule type="colorScale" priority="88">
      <colorScale>
        <cfvo type="min"/>
        <cfvo type="percentile" val="50"/>
        <cfvo type="max"/>
        <color rgb="FFF8696B"/>
        <color rgb="FFFFEB84"/>
        <color rgb="FF63BE7B"/>
      </colorScale>
    </cfRule>
  </conditionalFormatting>
  <conditionalFormatting sqref="C170:N173">
    <cfRule type="colorScale" priority="86">
      <colorScale>
        <cfvo type="min"/>
        <cfvo type="percentile" val="50"/>
        <cfvo type="max"/>
        <color rgb="FFF8696B"/>
        <color rgb="FFFFEB84"/>
        <color rgb="FF63BE7B"/>
      </colorScale>
    </cfRule>
  </conditionalFormatting>
  <conditionalFormatting sqref="C179:N182">
    <cfRule type="colorScale" priority="84">
      <colorScale>
        <cfvo type="min"/>
        <cfvo type="percentile" val="50"/>
        <cfvo type="max"/>
        <color rgb="FFF8696B"/>
        <color rgb="FFFFEB84"/>
        <color rgb="FF63BE7B"/>
      </colorScale>
    </cfRule>
  </conditionalFormatting>
  <conditionalFormatting sqref="C188:N192">
    <cfRule type="colorScale" priority="82">
      <colorScale>
        <cfvo type="min"/>
        <cfvo type="percentile" val="50"/>
        <cfvo type="max"/>
        <color rgb="FFF8696B"/>
        <color rgb="FFFFEB84"/>
        <color rgb="FF63BE7B"/>
      </colorScale>
    </cfRule>
  </conditionalFormatting>
  <conditionalFormatting sqref="O188:Z192">
    <cfRule type="colorScale" priority="81">
      <colorScale>
        <cfvo type="min"/>
        <cfvo type="percentile" val="50"/>
        <cfvo type="max"/>
        <color rgb="FFF8696B"/>
        <color rgb="FFFFEB84"/>
        <color rgb="FF63BE7B"/>
      </colorScale>
    </cfRule>
  </conditionalFormatting>
  <conditionalFormatting sqref="C198:N202">
    <cfRule type="colorScale" priority="80">
      <colorScale>
        <cfvo type="min"/>
        <cfvo type="percentile" val="50"/>
        <cfvo type="max"/>
        <color rgb="FFF8696B"/>
        <color rgb="FFFFEB84"/>
        <color rgb="FF63BE7B"/>
      </colorScale>
    </cfRule>
  </conditionalFormatting>
  <conditionalFormatting sqref="O198:Z202">
    <cfRule type="colorScale" priority="79">
      <colorScale>
        <cfvo type="min"/>
        <cfvo type="percentile" val="50"/>
        <cfvo type="max"/>
        <color rgb="FFF8696B"/>
        <color rgb="FFFFEB84"/>
        <color rgb="FF63BE7B"/>
      </colorScale>
    </cfRule>
  </conditionalFormatting>
  <conditionalFormatting sqref="C208:N212">
    <cfRule type="colorScale" priority="78">
      <colorScale>
        <cfvo type="min"/>
        <cfvo type="percentile" val="50"/>
        <cfvo type="max"/>
        <color rgb="FFF8696B"/>
        <color rgb="FFFFEB84"/>
        <color rgb="FF63BE7B"/>
      </colorScale>
    </cfRule>
  </conditionalFormatting>
  <conditionalFormatting sqref="O208:Z212">
    <cfRule type="colorScale" priority="77">
      <colorScale>
        <cfvo type="min"/>
        <cfvo type="percentile" val="50"/>
        <cfvo type="max"/>
        <color rgb="FFF8696B"/>
        <color rgb="FFFFEB84"/>
        <color rgb="FF63BE7B"/>
      </colorScale>
    </cfRule>
  </conditionalFormatting>
  <conditionalFormatting sqref="C218:N222">
    <cfRule type="colorScale" priority="76">
      <colorScale>
        <cfvo type="min"/>
        <cfvo type="percentile" val="50"/>
        <cfvo type="max"/>
        <color rgb="FFF8696B"/>
        <color rgb="FFFFEB84"/>
        <color rgb="FF63BE7B"/>
      </colorScale>
    </cfRule>
  </conditionalFormatting>
  <conditionalFormatting sqref="O218:Z222">
    <cfRule type="colorScale" priority="75">
      <colorScale>
        <cfvo type="min"/>
        <cfvo type="percentile" val="50"/>
        <cfvo type="max"/>
        <color rgb="FFF8696B"/>
        <color rgb="FFFFEB84"/>
        <color rgb="FF63BE7B"/>
      </colorScale>
    </cfRule>
  </conditionalFormatting>
  <conditionalFormatting sqref="C228:N232">
    <cfRule type="colorScale" priority="74">
      <colorScale>
        <cfvo type="min"/>
        <cfvo type="percentile" val="50"/>
        <cfvo type="max"/>
        <color rgb="FFF8696B"/>
        <color rgb="FFFFEB84"/>
        <color rgb="FF63BE7B"/>
      </colorScale>
    </cfRule>
  </conditionalFormatting>
  <conditionalFormatting sqref="O228:Z232">
    <cfRule type="colorScale" priority="73">
      <colorScale>
        <cfvo type="min"/>
        <cfvo type="percentile" val="50"/>
        <cfvo type="max"/>
        <color rgb="FFF8696B"/>
        <color rgb="FFFFEB84"/>
        <color rgb="FF63BE7B"/>
      </colorScale>
    </cfRule>
  </conditionalFormatting>
  <conditionalFormatting sqref="C238:N242">
    <cfRule type="colorScale" priority="72">
      <colorScale>
        <cfvo type="min"/>
        <cfvo type="percentile" val="50"/>
        <cfvo type="max"/>
        <color rgb="FFF8696B"/>
        <color rgb="FFFFEB84"/>
        <color rgb="FF63BE7B"/>
      </colorScale>
    </cfRule>
  </conditionalFormatting>
  <conditionalFormatting sqref="O238:Z242">
    <cfRule type="colorScale" priority="71">
      <colorScale>
        <cfvo type="min"/>
        <cfvo type="percentile" val="50"/>
        <cfvo type="max"/>
        <color rgb="FFF8696B"/>
        <color rgb="FFFFEB84"/>
        <color rgb="FF63BE7B"/>
      </colorScale>
    </cfRule>
  </conditionalFormatting>
  <conditionalFormatting sqref="C248:N252">
    <cfRule type="colorScale" priority="70">
      <colorScale>
        <cfvo type="min"/>
        <cfvo type="percentile" val="50"/>
        <cfvo type="max"/>
        <color rgb="FFF8696B"/>
        <color rgb="FFFFEB84"/>
        <color rgb="FF63BE7B"/>
      </colorScale>
    </cfRule>
  </conditionalFormatting>
  <conditionalFormatting sqref="O248:Z252">
    <cfRule type="colorScale" priority="69">
      <colorScale>
        <cfvo type="min"/>
        <cfvo type="percentile" val="50"/>
        <cfvo type="max"/>
        <color rgb="FFF8696B"/>
        <color rgb="FFFFEB84"/>
        <color rgb="FF63BE7B"/>
      </colorScale>
    </cfRule>
  </conditionalFormatting>
  <conditionalFormatting sqref="C258:N262">
    <cfRule type="colorScale" priority="68">
      <colorScale>
        <cfvo type="min"/>
        <cfvo type="percentile" val="50"/>
        <cfvo type="max"/>
        <color rgb="FFF8696B"/>
        <color rgb="FFFFEB84"/>
        <color rgb="FF63BE7B"/>
      </colorScale>
    </cfRule>
  </conditionalFormatting>
  <conditionalFormatting sqref="O258:Z262">
    <cfRule type="colorScale" priority="67">
      <colorScale>
        <cfvo type="min"/>
        <cfvo type="percentile" val="50"/>
        <cfvo type="max"/>
        <color rgb="FFF8696B"/>
        <color rgb="FFFFEB84"/>
        <color rgb="FF63BE7B"/>
      </colorScale>
    </cfRule>
  </conditionalFormatting>
  <conditionalFormatting sqref="C268:N272">
    <cfRule type="colorScale" priority="66">
      <colorScale>
        <cfvo type="min"/>
        <cfvo type="percentile" val="50"/>
        <cfvo type="max"/>
        <color rgb="FFF8696B"/>
        <color rgb="FFFFEB84"/>
        <color rgb="FF63BE7B"/>
      </colorScale>
    </cfRule>
  </conditionalFormatting>
  <conditionalFormatting sqref="O268:Z272">
    <cfRule type="colorScale" priority="65">
      <colorScale>
        <cfvo type="min"/>
        <cfvo type="percentile" val="50"/>
        <cfvo type="max"/>
        <color rgb="FFF8696B"/>
        <color rgb="FFFFEB84"/>
        <color rgb="FF63BE7B"/>
      </colorScale>
    </cfRule>
  </conditionalFormatting>
  <conditionalFormatting sqref="C279:N283">
    <cfRule type="colorScale" priority="40">
      <colorScale>
        <cfvo type="min"/>
        <cfvo type="percentile" val="50"/>
        <cfvo type="max"/>
        <color rgb="FFF8696B"/>
        <color rgb="FFFFEB84"/>
        <color rgb="FF63BE7B"/>
      </colorScale>
    </cfRule>
  </conditionalFormatting>
  <conditionalFormatting sqref="O279:Z283">
    <cfRule type="colorScale" priority="39">
      <colorScale>
        <cfvo type="min"/>
        <cfvo type="percentile" val="50"/>
        <cfvo type="max"/>
        <color rgb="FFF8696B"/>
        <color rgb="FFFFEB84"/>
        <color rgb="FF63BE7B"/>
      </colorScale>
    </cfRule>
  </conditionalFormatting>
  <conditionalFormatting sqref="C289:N293">
    <cfRule type="colorScale" priority="38">
      <colorScale>
        <cfvo type="min"/>
        <cfvo type="percentile" val="50"/>
        <cfvo type="max"/>
        <color rgb="FFF8696B"/>
        <color rgb="FFFFEB84"/>
        <color rgb="FF63BE7B"/>
      </colorScale>
    </cfRule>
  </conditionalFormatting>
  <conditionalFormatting sqref="O289:Z293">
    <cfRule type="colorScale" priority="37">
      <colorScale>
        <cfvo type="min"/>
        <cfvo type="percentile" val="50"/>
        <cfvo type="max"/>
        <color rgb="FFF8696B"/>
        <color rgb="FFFFEB84"/>
        <color rgb="FF63BE7B"/>
      </colorScale>
    </cfRule>
  </conditionalFormatting>
  <conditionalFormatting sqref="C299:Z302">
    <cfRule type="colorScale" priority="233">
      <colorScale>
        <cfvo type="min"/>
        <cfvo type="percentile" val="50"/>
        <cfvo type="max"/>
        <color rgb="FFF8696B"/>
        <color rgb="FFFFEB84"/>
        <color rgb="FF63BE7B"/>
      </colorScale>
    </cfRule>
  </conditionalFormatting>
  <conditionalFormatting sqref="C308:Z313">
    <cfRule type="colorScale" priority="235">
      <colorScale>
        <cfvo type="min"/>
        <cfvo type="percentile" val="50"/>
        <cfvo type="max"/>
        <color rgb="FFF8696B"/>
        <color rgb="FFFFEB84"/>
        <color rgb="FF63BE7B"/>
      </colorScale>
    </cfRule>
  </conditionalFormatting>
  <conditionalFormatting sqref="C319:Z324">
    <cfRule type="colorScale" priority="237">
      <colorScale>
        <cfvo type="min"/>
        <cfvo type="percentile" val="50"/>
        <cfvo type="max"/>
        <color rgb="FFF8696B"/>
        <color rgb="FFFFEB84"/>
        <color rgb="FF63BE7B"/>
      </colorScale>
    </cfRule>
  </conditionalFormatting>
  <conditionalFormatting sqref="C330:Z335">
    <cfRule type="colorScale" priority="239">
      <colorScale>
        <cfvo type="min"/>
        <cfvo type="percentile" val="50"/>
        <cfvo type="max"/>
        <color rgb="FFF8696B"/>
        <color rgb="FFFFEB84"/>
        <color rgb="FF63BE7B"/>
      </colorScale>
    </cfRule>
  </conditionalFormatting>
  <conditionalFormatting sqref="C341:Z346">
    <cfRule type="colorScale" priority="241">
      <colorScale>
        <cfvo type="min"/>
        <cfvo type="percentile" val="50"/>
        <cfvo type="max"/>
        <color rgb="FFF8696B"/>
        <color rgb="FFFFEB84"/>
        <color rgb="FF63BE7B"/>
      </colorScale>
    </cfRule>
  </conditionalFormatting>
  <conditionalFormatting sqref="C352:Z357">
    <cfRule type="colorScale" priority="243">
      <colorScale>
        <cfvo type="min"/>
        <cfvo type="percentile" val="50"/>
        <cfvo type="max"/>
        <color rgb="FFF8696B"/>
        <color rgb="FFFFEB84"/>
        <color rgb="FF63BE7B"/>
      </colorScale>
    </cfRule>
  </conditionalFormatting>
  <conditionalFormatting sqref="C363:Z368">
    <cfRule type="colorScale" priority="245">
      <colorScale>
        <cfvo type="min"/>
        <cfvo type="percentile" val="50"/>
        <cfvo type="max"/>
        <color rgb="FFF8696B"/>
        <color rgb="FFFFEB84"/>
        <color rgb="FF63BE7B"/>
      </colorScale>
    </cfRule>
  </conditionalFormatting>
  <conditionalFormatting sqref="C374:Z379">
    <cfRule type="colorScale" priority="247">
      <colorScale>
        <cfvo type="min"/>
        <cfvo type="percentile" val="50"/>
        <cfvo type="max"/>
        <color rgb="FFF8696B"/>
        <color rgb="FFFFEB84"/>
        <color rgb="FF63BE7B"/>
      </colorScale>
    </cfRule>
  </conditionalFormatting>
  <conditionalFormatting sqref="C385:Z390">
    <cfRule type="colorScale" priority="249">
      <colorScale>
        <cfvo type="min"/>
        <cfvo type="percentile" val="50"/>
        <cfvo type="max"/>
        <color rgb="FFF8696B"/>
        <color rgb="FFFFEB84"/>
        <color rgb="FF63BE7B"/>
      </colorScale>
    </cfRule>
  </conditionalFormatting>
  <conditionalFormatting sqref="C396:Z407">
    <cfRule type="colorScale" priority="251">
      <colorScale>
        <cfvo type="min"/>
        <cfvo type="percentile" val="50"/>
        <cfvo type="max"/>
        <color rgb="FFF8696B"/>
        <color rgb="FFFFEB84"/>
        <color rgb="FF63BE7B"/>
      </colorScale>
    </cfRule>
  </conditionalFormatting>
  <conditionalFormatting sqref="C418:Z425">
    <cfRule type="colorScale" priority="253">
      <colorScale>
        <cfvo type="min"/>
        <cfvo type="percentile" val="50"/>
        <cfvo type="max"/>
        <color rgb="FFF8696B"/>
        <color rgb="FFFFEB84"/>
        <color rgb="FF63BE7B"/>
      </colorScale>
    </cfRule>
  </conditionalFormatting>
  <conditionalFormatting sqref="C431:Z436">
    <cfRule type="colorScale" priority="255">
      <colorScale>
        <cfvo type="min"/>
        <cfvo type="percentile" val="50"/>
        <cfvo type="max"/>
        <color rgb="FFF8696B"/>
        <color rgb="FFFFEB84"/>
        <color rgb="FF63BE7B"/>
      </colorScale>
    </cfRule>
  </conditionalFormatting>
  <conditionalFormatting sqref="C442:Z447">
    <cfRule type="colorScale" priority="257">
      <colorScale>
        <cfvo type="min"/>
        <cfvo type="percentile" val="50"/>
        <cfvo type="max"/>
        <color rgb="FFF8696B"/>
        <color rgb="FFFFEB84"/>
        <color rgb="FF63BE7B"/>
      </colorScale>
    </cfRule>
  </conditionalFormatting>
  <conditionalFormatting sqref="C453:Z458">
    <cfRule type="colorScale" priority="259">
      <colorScale>
        <cfvo type="min"/>
        <cfvo type="percentile" val="50"/>
        <cfvo type="max"/>
        <color rgb="FFF8696B"/>
        <color rgb="FFFFEB84"/>
        <color rgb="FF63BE7B"/>
      </colorScale>
    </cfRule>
  </conditionalFormatting>
  <conditionalFormatting sqref="C464:Z469">
    <cfRule type="colorScale" priority="261">
      <colorScale>
        <cfvo type="min"/>
        <cfvo type="percentile" val="50"/>
        <cfvo type="max"/>
        <color rgb="FFF8696B"/>
        <color rgb="FFFFEB84"/>
        <color rgb="FF63BE7B"/>
      </colorScale>
    </cfRule>
  </conditionalFormatting>
  <conditionalFormatting sqref="C475:Z480">
    <cfRule type="colorScale" priority="263">
      <colorScale>
        <cfvo type="min"/>
        <cfvo type="percentile" val="50"/>
        <cfvo type="max"/>
        <color rgb="FFF8696B"/>
        <color rgb="FFFFEB84"/>
        <color rgb="FF63BE7B"/>
      </colorScale>
    </cfRule>
  </conditionalFormatting>
  <conditionalFormatting sqref="C486:Z491">
    <cfRule type="colorScale" priority="265">
      <colorScale>
        <cfvo type="min"/>
        <cfvo type="percentile" val="50"/>
        <cfvo type="max"/>
        <color rgb="FFF8696B"/>
        <color rgb="FFFFEB84"/>
        <color rgb="FF63BE7B"/>
      </colorScale>
    </cfRule>
  </conditionalFormatting>
  <conditionalFormatting sqref="C497:Z502">
    <cfRule type="colorScale" priority="267">
      <colorScale>
        <cfvo type="min"/>
        <cfvo type="percentile" val="50"/>
        <cfvo type="max"/>
        <color rgb="FFF8696B"/>
        <color rgb="FFFFEB84"/>
        <color rgb="FF63BE7B"/>
      </colorScale>
    </cfRule>
  </conditionalFormatting>
  <conditionalFormatting sqref="C508:Z513">
    <cfRule type="colorScale" priority="269">
      <colorScale>
        <cfvo type="min"/>
        <cfvo type="percentile" val="50"/>
        <cfvo type="max"/>
        <color rgb="FFF8696B"/>
        <color rgb="FFFFEB84"/>
        <color rgb="FF63BE7B"/>
      </colorScale>
    </cfRule>
  </conditionalFormatting>
  <conditionalFormatting sqref="C519:Z524">
    <cfRule type="colorScale" priority="271">
      <colorScale>
        <cfvo type="min"/>
        <cfvo type="percentile" val="50"/>
        <cfvo type="max"/>
        <color rgb="FFF8696B"/>
        <color rgb="FFFFEB84"/>
        <color rgb="FF63BE7B"/>
      </colorScale>
    </cfRule>
  </conditionalFormatting>
  <conditionalFormatting sqref="C530:Z535">
    <cfRule type="colorScale" priority="273">
      <colorScale>
        <cfvo type="min"/>
        <cfvo type="percentile" val="50"/>
        <cfvo type="max"/>
        <color rgb="FFF8696B"/>
        <color rgb="FFFFEB84"/>
        <color rgb="FF63BE7B"/>
      </colorScale>
    </cfRule>
  </conditionalFormatting>
  <conditionalFormatting sqref="C541:Z546">
    <cfRule type="colorScale" priority="275">
      <colorScale>
        <cfvo type="min"/>
        <cfvo type="percentile" val="50"/>
        <cfvo type="max"/>
        <color rgb="FFF8696B"/>
        <color rgb="FFFFEB84"/>
        <color rgb="FF63BE7B"/>
      </colorScale>
    </cfRule>
  </conditionalFormatting>
  <conditionalFormatting sqref="C552:Z557">
    <cfRule type="colorScale" priority="277">
      <colorScale>
        <cfvo type="min"/>
        <cfvo type="percentile" val="50"/>
        <cfvo type="max"/>
        <color rgb="FFF8696B"/>
        <color rgb="FFFFEB84"/>
        <color rgb="FF63BE7B"/>
      </colorScale>
    </cfRule>
  </conditionalFormatting>
  <conditionalFormatting sqref="C563:Z568">
    <cfRule type="colorScale" priority="279">
      <colorScale>
        <cfvo type="min"/>
        <cfvo type="percentile" val="50"/>
        <cfvo type="max"/>
        <color rgb="FFF8696B"/>
        <color rgb="FFFFEB84"/>
        <color rgb="FF63BE7B"/>
      </colorScale>
    </cfRule>
  </conditionalFormatting>
  <conditionalFormatting sqref="C574:Z579">
    <cfRule type="colorScale" priority="281">
      <colorScale>
        <cfvo type="min"/>
        <cfvo type="percentile" val="50"/>
        <cfvo type="max"/>
        <color rgb="FFF8696B"/>
        <color rgb="FFFFEB84"/>
        <color rgb="FF63BE7B"/>
      </colorScale>
    </cfRule>
  </conditionalFormatting>
  <conditionalFormatting sqref="C585:Z590">
    <cfRule type="colorScale" priority="283">
      <colorScale>
        <cfvo type="min"/>
        <cfvo type="percentile" val="50"/>
        <cfvo type="max"/>
        <color rgb="FFF8696B"/>
        <color rgb="FFFFEB84"/>
        <color rgb="FF63BE7B"/>
      </colorScale>
    </cfRule>
  </conditionalFormatting>
  <conditionalFormatting sqref="C596:Z601">
    <cfRule type="colorScale" priority="285">
      <colorScale>
        <cfvo type="min"/>
        <cfvo type="percentile" val="50"/>
        <cfvo type="max"/>
        <color rgb="FFF8696B"/>
        <color rgb="FFFFEB84"/>
        <color rgb="FF63BE7B"/>
      </colorScale>
    </cfRule>
  </conditionalFormatting>
  <conditionalFormatting sqref="C607:Z612">
    <cfRule type="colorScale" priority="287">
      <colorScale>
        <cfvo type="min"/>
        <cfvo type="percentile" val="50"/>
        <cfvo type="max"/>
        <color rgb="FFF8696B"/>
        <color rgb="FFFFEB84"/>
        <color rgb="FF63BE7B"/>
      </colorScale>
    </cfRule>
  </conditionalFormatting>
  <conditionalFormatting sqref="C618:Z623">
    <cfRule type="colorScale" priority="289">
      <colorScale>
        <cfvo type="min"/>
        <cfvo type="percentile" val="50"/>
        <cfvo type="max"/>
        <color rgb="FFF8696B"/>
        <color rgb="FFFFEB84"/>
        <color rgb="FF63BE7B"/>
      </colorScale>
    </cfRule>
  </conditionalFormatting>
  <conditionalFormatting sqref="C413:Z413">
    <cfRule type="colorScale" priority="4">
      <colorScale>
        <cfvo type="min"/>
        <cfvo type="percentile" val="50"/>
        <cfvo type="max"/>
        <color rgb="FFF8696B"/>
        <color rgb="FFFFEB84"/>
        <color rgb="FF63BE7B"/>
      </colorScale>
    </cfRule>
  </conditionalFormatting>
  <conditionalFormatting sqref="O161:Z164">
    <cfRule type="colorScale" priority="3">
      <colorScale>
        <cfvo type="min"/>
        <cfvo type="percentile" val="50"/>
        <cfvo type="max"/>
        <color rgb="FFF8696B"/>
        <color rgb="FFFFEB84"/>
        <color rgb="FF63BE7B"/>
      </colorScale>
    </cfRule>
  </conditionalFormatting>
  <conditionalFormatting sqref="O170:Z173">
    <cfRule type="colorScale" priority="2">
      <colorScale>
        <cfvo type="min"/>
        <cfvo type="percentile" val="50"/>
        <cfvo type="max"/>
        <color rgb="FFF8696B"/>
        <color rgb="FFFFEB84"/>
        <color rgb="FF63BE7B"/>
      </colorScale>
    </cfRule>
  </conditionalFormatting>
  <conditionalFormatting sqref="O179:Z182">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F6765-4523-4EA1-BCB2-8E5192BD9D25}">
  <dimension ref="A1:AA34"/>
  <sheetViews>
    <sheetView zoomScale="70" zoomScaleNormal="70" workbookViewId="0">
      <selection activeCell="F8" sqref="F8"/>
    </sheetView>
  </sheetViews>
  <sheetFormatPr defaultRowHeight="14.45"/>
  <cols>
    <col min="1" max="1" width="5.28515625" customWidth="1"/>
    <col min="2" max="2" width="39.140625" customWidth="1"/>
  </cols>
  <sheetData>
    <row r="1" spans="1:27" ht="14.45" customHeight="1"/>
    <row r="2" spans="1:27" ht="14.45" customHeight="1">
      <c r="A2" s="16" t="s">
        <v>287</v>
      </c>
      <c r="B2" s="16"/>
      <c r="C2" s="16"/>
      <c r="D2" s="16"/>
      <c r="E2" s="16"/>
      <c r="F2" s="16"/>
      <c r="G2" s="16"/>
      <c r="H2" s="16"/>
      <c r="I2" s="16"/>
      <c r="J2" s="16"/>
      <c r="K2" s="16"/>
      <c r="L2" s="16"/>
      <c r="M2" s="16"/>
      <c r="N2" s="16"/>
      <c r="O2" s="16"/>
      <c r="P2" s="16"/>
      <c r="Q2" s="16"/>
      <c r="R2" s="16"/>
      <c r="S2" s="16"/>
      <c r="T2" s="16"/>
      <c r="U2" s="16"/>
      <c r="V2" s="16"/>
      <c r="W2" s="16"/>
      <c r="X2" s="16"/>
      <c r="Y2" s="16"/>
      <c r="Z2" s="16"/>
      <c r="AA2" s="15"/>
    </row>
    <row r="3" spans="1:27">
      <c r="A3" s="123" t="s">
        <v>8</v>
      </c>
      <c r="B3" s="123"/>
      <c r="C3" s="124" t="s">
        <v>7</v>
      </c>
      <c r="D3" s="125"/>
      <c r="E3" s="125"/>
      <c r="F3" s="125"/>
      <c r="G3" s="124" t="s">
        <v>17</v>
      </c>
      <c r="H3" s="125"/>
      <c r="I3" s="124" t="s">
        <v>20</v>
      </c>
      <c r="J3" s="125"/>
      <c r="K3" s="125"/>
      <c r="L3" s="124" t="s">
        <v>24</v>
      </c>
      <c r="M3" s="125"/>
      <c r="N3" s="125"/>
      <c r="O3" s="124" t="s">
        <v>29</v>
      </c>
      <c r="P3" s="125"/>
      <c r="Q3" s="125"/>
      <c r="R3" s="125"/>
      <c r="S3" s="125"/>
      <c r="T3" s="125"/>
      <c r="U3" s="125"/>
      <c r="V3" s="125"/>
      <c r="W3" s="125"/>
      <c r="X3" s="125"/>
      <c r="Y3" s="125"/>
      <c r="Z3" s="125"/>
      <c r="AA3" s="15"/>
    </row>
    <row r="4" spans="1:27">
      <c r="A4" s="126"/>
      <c r="B4" s="126"/>
      <c r="C4" s="127" t="s">
        <v>12</v>
      </c>
      <c r="D4" s="128" t="s">
        <v>13</v>
      </c>
      <c r="E4" s="128" t="s">
        <v>14</v>
      </c>
      <c r="F4" s="128" t="s">
        <v>15</v>
      </c>
      <c r="G4" s="127" t="s">
        <v>18</v>
      </c>
      <c r="H4" s="128" t="s">
        <v>19</v>
      </c>
      <c r="I4" s="127" t="s">
        <v>21</v>
      </c>
      <c r="J4" s="128" t="s">
        <v>22</v>
      </c>
      <c r="K4" s="128" t="s">
        <v>23</v>
      </c>
      <c r="L4" s="127" t="s">
        <v>25</v>
      </c>
      <c r="M4" s="128" t="s">
        <v>27</v>
      </c>
      <c r="N4" s="128" t="s">
        <v>28</v>
      </c>
      <c r="O4" s="127" t="s">
        <v>30</v>
      </c>
      <c r="P4" s="128" t="s">
        <v>31</v>
      </c>
      <c r="Q4" s="128" t="s">
        <v>32</v>
      </c>
      <c r="R4" s="128" t="s">
        <v>33</v>
      </c>
      <c r="S4" s="128" t="s">
        <v>34</v>
      </c>
      <c r="T4" s="128" t="s">
        <v>35</v>
      </c>
      <c r="U4" s="128" t="s">
        <v>36</v>
      </c>
      <c r="V4" s="128" t="s">
        <v>37</v>
      </c>
      <c r="W4" s="128" t="s">
        <v>38</v>
      </c>
      <c r="X4" s="128" t="s">
        <v>39</v>
      </c>
      <c r="Y4" s="128" t="s">
        <v>40</v>
      </c>
      <c r="Z4" s="128" t="s">
        <v>41</v>
      </c>
    </row>
    <row r="5" spans="1:27">
      <c r="A5" s="54"/>
      <c r="B5" s="54" t="s">
        <v>88</v>
      </c>
      <c r="C5" s="129">
        <v>0.3917340521114106</v>
      </c>
      <c r="D5" s="129">
        <v>0.44824311490978158</v>
      </c>
      <c r="E5" s="129">
        <v>0.38551572787125093</v>
      </c>
      <c r="F5" s="129">
        <v>0.34005979073243647</v>
      </c>
      <c r="G5" s="129">
        <v>0.37187500000000001</v>
      </c>
      <c r="H5" s="129">
        <v>0.40588489831241886</v>
      </c>
      <c r="I5" s="129">
        <v>0.47100802854594115</v>
      </c>
      <c r="J5" s="129">
        <v>0.39605818864382919</v>
      </c>
      <c r="K5" s="129">
        <v>0.31933292155651638</v>
      </c>
      <c r="L5" s="129">
        <v>0.38322112894873123</v>
      </c>
      <c r="M5" s="129">
        <v>0.3987603305785124</v>
      </c>
      <c r="N5" s="129">
        <v>0.41142857142857142</v>
      </c>
      <c r="O5" s="129">
        <v>0.38596491228070173</v>
      </c>
      <c r="P5" s="129">
        <v>0.31111111111111112</v>
      </c>
      <c r="Q5" s="129">
        <v>0.40932642487046633</v>
      </c>
      <c r="R5" s="129">
        <v>0.37541528239202659</v>
      </c>
      <c r="S5" s="129">
        <v>0.34499999999999997</v>
      </c>
      <c r="T5" s="129">
        <v>0.46202531645569622</v>
      </c>
      <c r="U5" s="129">
        <v>0.40248962655601661</v>
      </c>
      <c r="V5" s="129">
        <v>0.37692307692307692</v>
      </c>
      <c r="W5" s="129">
        <v>0.44984802431610943</v>
      </c>
      <c r="X5" s="129">
        <v>0.35422343324250682</v>
      </c>
      <c r="Y5" s="129">
        <v>0.31707317073170732</v>
      </c>
      <c r="Z5" s="129">
        <v>0.38478027867095393</v>
      </c>
    </row>
    <row r="6" spans="1:27">
      <c r="A6" s="54"/>
      <c r="B6" s="54" t="s">
        <v>89</v>
      </c>
      <c r="C6" s="129">
        <v>0.46451033243486073</v>
      </c>
      <c r="D6" s="129">
        <v>0.33143399810066476</v>
      </c>
      <c r="E6" s="129">
        <v>0.30431602048280909</v>
      </c>
      <c r="F6" s="129">
        <v>0.33632286995515698</v>
      </c>
      <c r="G6" s="129">
        <v>0.31562499999999999</v>
      </c>
      <c r="H6" s="129">
        <v>0.39982691475551707</v>
      </c>
      <c r="I6" s="129">
        <v>0.23996431757359502</v>
      </c>
      <c r="J6" s="129">
        <v>0.34960112623181605</v>
      </c>
      <c r="K6" s="129">
        <v>0.44348363187152562</v>
      </c>
      <c r="L6" s="129">
        <v>0.35447954427757639</v>
      </c>
      <c r="M6" s="129">
        <v>0.37396694214876031</v>
      </c>
      <c r="N6" s="129">
        <v>0.34476190476190477</v>
      </c>
      <c r="O6" s="129">
        <v>0.35087719298245612</v>
      </c>
      <c r="P6" s="129">
        <v>0.34814814814814815</v>
      </c>
      <c r="Q6" s="129">
        <v>0.30569948186528495</v>
      </c>
      <c r="R6" s="129">
        <v>0.37541528239202659</v>
      </c>
      <c r="S6" s="129">
        <v>0.34499999999999997</v>
      </c>
      <c r="T6" s="129">
        <v>0.29113924050632911</v>
      </c>
      <c r="U6" s="129">
        <v>0.37759336099585061</v>
      </c>
      <c r="V6" s="129">
        <v>0.34487179487179487</v>
      </c>
      <c r="W6" s="129">
        <v>0.36474164133738601</v>
      </c>
      <c r="X6" s="129">
        <v>0.43869209809264303</v>
      </c>
      <c r="Y6" s="129">
        <v>0.3902439024390244</v>
      </c>
      <c r="Z6" s="129">
        <v>0.33011789924973206</v>
      </c>
    </row>
    <row r="7" spans="1:27">
      <c r="A7" s="54"/>
      <c r="B7" s="54" t="s">
        <v>90</v>
      </c>
      <c r="C7" s="129">
        <v>0.51572327044025157</v>
      </c>
      <c r="D7" s="129">
        <v>0.3057929724596391</v>
      </c>
      <c r="E7" s="129">
        <v>0.2757863935625457</v>
      </c>
      <c r="F7" s="129">
        <v>0.27204783258594917</v>
      </c>
      <c r="G7" s="129">
        <v>0.31367187499999999</v>
      </c>
      <c r="H7" s="129">
        <v>0.36045002163565554</v>
      </c>
      <c r="I7" s="129">
        <v>0.30062444246208742</v>
      </c>
      <c r="J7" s="129">
        <v>0.32848427968090099</v>
      </c>
      <c r="K7" s="129">
        <v>0.36998147004323656</v>
      </c>
      <c r="L7" s="129">
        <v>0.33402382185396168</v>
      </c>
      <c r="M7" s="129">
        <v>0.27685950413223143</v>
      </c>
      <c r="N7" s="129">
        <v>0.40380952380952378</v>
      </c>
      <c r="O7" s="129">
        <v>0.25730994152046782</v>
      </c>
      <c r="P7" s="129">
        <v>0.34814814814814815</v>
      </c>
      <c r="Q7" s="129">
        <v>0.26424870466321243</v>
      </c>
      <c r="R7" s="129">
        <v>0.2857142857142857</v>
      </c>
      <c r="S7" s="129">
        <v>0.28999999999999998</v>
      </c>
      <c r="T7" s="129">
        <v>0.25632911392405061</v>
      </c>
      <c r="U7" s="129">
        <v>0.30290456431535268</v>
      </c>
      <c r="V7" s="129">
        <v>0.41666666666666669</v>
      </c>
      <c r="W7" s="129">
        <v>0.26443768996960487</v>
      </c>
      <c r="X7" s="129">
        <v>0.47956403269754766</v>
      </c>
      <c r="Y7" s="129">
        <v>0.21951219512195122</v>
      </c>
      <c r="Z7" s="129">
        <v>0.37513397642015006</v>
      </c>
    </row>
    <row r="8" spans="1:27">
      <c r="A8" s="54"/>
      <c r="B8" s="54" t="s">
        <v>91</v>
      </c>
      <c r="C8" s="129">
        <v>0.18149146451033243</v>
      </c>
      <c r="D8" s="129">
        <v>0.29249762583095917</v>
      </c>
      <c r="E8" s="129">
        <v>0.31675201170446232</v>
      </c>
      <c r="F8" s="129">
        <v>0.41330343796711511</v>
      </c>
      <c r="G8" s="129">
        <v>0.22304687500000001</v>
      </c>
      <c r="H8" s="129">
        <v>0.4006923409779316</v>
      </c>
      <c r="I8" s="129">
        <v>0.39518287243532563</v>
      </c>
      <c r="J8" s="129">
        <v>0.29563585171281087</v>
      </c>
      <c r="K8" s="129">
        <v>0.26127239036442246</v>
      </c>
      <c r="L8" s="129">
        <v>0.31305023303987572</v>
      </c>
      <c r="M8" s="129">
        <v>0.33677685950413222</v>
      </c>
      <c r="N8" s="129">
        <v>0.2361904761904762</v>
      </c>
      <c r="O8" s="129">
        <v>0.36842105263157893</v>
      </c>
      <c r="P8" s="129">
        <v>0.4</v>
      </c>
      <c r="Q8" s="129">
        <v>0.27979274611398963</v>
      </c>
      <c r="R8" s="129">
        <v>0.30897009966777411</v>
      </c>
      <c r="S8" s="129">
        <v>0.29499999999999998</v>
      </c>
      <c r="T8" s="129">
        <v>0.38291139240506328</v>
      </c>
      <c r="U8" s="129">
        <v>0.27524204702627941</v>
      </c>
      <c r="V8" s="129">
        <v>0.33461538461538459</v>
      </c>
      <c r="W8" s="129">
        <v>0.25835866261398177</v>
      </c>
      <c r="X8" s="129">
        <v>0.29972752043596729</v>
      </c>
      <c r="Y8" s="129">
        <v>0.29268292682926828</v>
      </c>
      <c r="Z8" s="129">
        <v>0.28938906752411575</v>
      </c>
    </row>
    <row r="9" spans="1:27">
      <c r="A9" s="54"/>
      <c r="B9" s="54" t="s">
        <v>92</v>
      </c>
      <c r="C9" s="129">
        <v>0.23719676549865229</v>
      </c>
      <c r="D9" s="129">
        <v>0.28584995251661921</v>
      </c>
      <c r="E9" s="129">
        <v>0.33504023408924655</v>
      </c>
      <c r="F9" s="129">
        <v>0.32810164424514199</v>
      </c>
      <c r="G9" s="129">
        <v>0.32929687499999999</v>
      </c>
      <c r="H9" s="129">
        <v>0.26784941583729988</v>
      </c>
      <c r="I9" s="129">
        <v>0.35682426404995538</v>
      </c>
      <c r="J9" s="129">
        <v>0.31299859221022996</v>
      </c>
      <c r="K9" s="129">
        <v>0.24397776405188387</v>
      </c>
      <c r="L9" s="129">
        <v>0.30916623511134128</v>
      </c>
      <c r="M9" s="129">
        <v>0.30578512396694213</v>
      </c>
      <c r="N9" s="129">
        <v>0.23047619047619047</v>
      </c>
      <c r="O9" s="129">
        <v>0.30994152046783624</v>
      </c>
      <c r="P9" s="129">
        <v>0.31851851851851853</v>
      </c>
      <c r="Q9" s="129">
        <v>0.28497409326424872</v>
      </c>
      <c r="R9" s="129">
        <v>0.28737541528239202</v>
      </c>
      <c r="S9" s="129">
        <v>0.26</v>
      </c>
      <c r="T9" s="129">
        <v>0.29113924050632911</v>
      </c>
      <c r="U9" s="129">
        <v>0.34024896265560167</v>
      </c>
      <c r="V9" s="129">
        <v>0.29102564102564105</v>
      </c>
      <c r="W9" s="129">
        <v>0.2917933130699088</v>
      </c>
      <c r="X9" s="129">
        <v>0.19618528610354224</v>
      </c>
      <c r="Y9" s="129">
        <v>0.27642276422764228</v>
      </c>
      <c r="Z9" s="129">
        <v>0.34405144694533762</v>
      </c>
    </row>
    <row r="10" spans="1:27">
      <c r="A10" s="54"/>
      <c r="B10" s="54" t="s">
        <v>93</v>
      </c>
      <c r="C10" s="129">
        <v>0.24438454627133874</v>
      </c>
      <c r="D10" s="129">
        <v>0.25356125356125359</v>
      </c>
      <c r="E10" s="129">
        <v>0.23774689100219459</v>
      </c>
      <c r="F10" s="129">
        <v>0.23991031390134529</v>
      </c>
      <c r="G10" s="129">
        <v>0.26679687499999999</v>
      </c>
      <c r="H10" s="129">
        <v>0.21765469493725659</v>
      </c>
      <c r="I10" s="129">
        <v>0.18287243532560213</v>
      </c>
      <c r="J10" s="129">
        <v>0.22806194274988267</v>
      </c>
      <c r="K10" s="129">
        <v>0.30574428659666458</v>
      </c>
      <c r="L10" s="129">
        <v>0.23562920766442258</v>
      </c>
      <c r="M10" s="129">
        <v>0.256198347107438</v>
      </c>
      <c r="N10" s="129">
        <v>0.28761904761904761</v>
      </c>
      <c r="O10" s="129">
        <v>0.27485380116959063</v>
      </c>
      <c r="P10" s="129">
        <v>0.24444444444444444</v>
      </c>
      <c r="Q10" s="129">
        <v>0.28497409326424872</v>
      </c>
      <c r="R10" s="129">
        <v>0.23588039867109634</v>
      </c>
      <c r="S10" s="129">
        <v>0.24</v>
      </c>
      <c r="T10" s="129">
        <v>0.17088607594936708</v>
      </c>
      <c r="U10" s="129">
        <v>0.22821576763485477</v>
      </c>
      <c r="V10" s="129">
        <v>0.23974358974358975</v>
      </c>
      <c r="W10" s="129">
        <v>0.31306990881458968</v>
      </c>
      <c r="X10" s="129">
        <v>0.31607629427792916</v>
      </c>
      <c r="Y10" s="129">
        <v>0.2032520325203252</v>
      </c>
      <c r="Z10" s="129">
        <v>0.22508038585209003</v>
      </c>
    </row>
    <row r="11" spans="1:27">
      <c r="A11" s="54"/>
      <c r="B11" s="54" t="s">
        <v>94</v>
      </c>
      <c r="C11" s="129">
        <v>0.12398921832884097</v>
      </c>
      <c r="D11" s="129">
        <v>0.16999050332383667</v>
      </c>
      <c r="E11" s="129">
        <v>0.22677395757132407</v>
      </c>
      <c r="F11" s="129">
        <v>0.22571001494768311</v>
      </c>
      <c r="G11" s="129">
        <v>0.201171875</v>
      </c>
      <c r="H11" s="129">
        <v>0.17914322803980962</v>
      </c>
      <c r="I11" s="129">
        <v>0.23907225691347012</v>
      </c>
      <c r="J11" s="129">
        <v>0.18442045987799155</v>
      </c>
      <c r="K11" s="129">
        <v>0.16553428042001236</v>
      </c>
      <c r="L11" s="129">
        <v>0.20274469186949767</v>
      </c>
      <c r="M11" s="129">
        <v>0.16528925619834711</v>
      </c>
      <c r="N11" s="129">
        <v>0.12380952380952381</v>
      </c>
      <c r="O11" s="129">
        <v>0.26315789473684209</v>
      </c>
      <c r="P11" s="129">
        <v>0.17777777777777778</v>
      </c>
      <c r="Q11" s="129">
        <v>0.27461139896373055</v>
      </c>
      <c r="R11" s="129">
        <v>0.2441860465116279</v>
      </c>
      <c r="S11" s="129">
        <v>0.18</v>
      </c>
      <c r="T11" s="129">
        <v>0.17405063291139242</v>
      </c>
      <c r="U11" s="129">
        <v>0.17842323651452283</v>
      </c>
      <c r="V11" s="129">
        <v>0.15512820512820513</v>
      </c>
      <c r="W11" s="129">
        <v>0.26139817629179329</v>
      </c>
      <c r="X11" s="129">
        <v>0.12806539509536785</v>
      </c>
      <c r="Y11" s="129">
        <v>0.31707317073170732</v>
      </c>
      <c r="Z11" s="129">
        <v>0.15648445873526259</v>
      </c>
    </row>
    <row r="12" spans="1:27">
      <c r="A12" s="54"/>
      <c r="B12" s="54" t="s">
        <v>95</v>
      </c>
      <c r="C12" s="129">
        <v>7.1877807726864335E-2</v>
      </c>
      <c r="D12" s="129">
        <v>0.16904083570750236</v>
      </c>
      <c r="E12" s="129">
        <v>0.18434528163862474</v>
      </c>
      <c r="F12" s="129">
        <v>0.16218236173393125</v>
      </c>
      <c r="G12" s="129">
        <v>0.16328124999999999</v>
      </c>
      <c r="H12" s="129">
        <v>0.13370835136304629</v>
      </c>
      <c r="I12" s="129">
        <v>0.18198037466547726</v>
      </c>
      <c r="J12" s="129">
        <v>0.16377287658376349</v>
      </c>
      <c r="K12" s="129">
        <v>0.10747374922791847</v>
      </c>
      <c r="L12" s="129">
        <v>0.14733298808907302</v>
      </c>
      <c r="M12" s="129">
        <v>0.21074380165289255</v>
      </c>
      <c r="N12" s="129">
        <v>0.10666666666666667</v>
      </c>
      <c r="O12" s="129">
        <v>0.1871345029239766</v>
      </c>
      <c r="P12" s="129">
        <v>0.14074074074074075</v>
      </c>
      <c r="Q12" s="129">
        <v>0.14507772020725387</v>
      </c>
      <c r="R12" s="129">
        <v>0.13122923588039867</v>
      </c>
      <c r="S12" s="129">
        <v>0.08</v>
      </c>
      <c r="T12" s="129">
        <v>0.22784810126582278</v>
      </c>
      <c r="U12" s="129">
        <v>0.17565698478561548</v>
      </c>
      <c r="V12" s="129">
        <v>0.1294871794871795</v>
      </c>
      <c r="W12" s="129">
        <v>0.13069908814589665</v>
      </c>
      <c r="X12" s="129">
        <v>0.11171662125340599</v>
      </c>
      <c r="Y12" s="129">
        <v>0.14634146341463414</v>
      </c>
      <c r="Z12" s="129">
        <v>0.16184351554126475</v>
      </c>
    </row>
    <row r="13" spans="1:27">
      <c r="A13" s="54"/>
      <c r="B13" s="54" t="s">
        <v>96</v>
      </c>
      <c r="C13" s="129">
        <v>7.9964061096136574E-2</v>
      </c>
      <c r="D13" s="129">
        <v>9.4966761633428307E-2</v>
      </c>
      <c r="E13" s="129">
        <v>0.11119239209948793</v>
      </c>
      <c r="F13" s="129">
        <v>0.11659192825112108</v>
      </c>
      <c r="G13" s="129">
        <v>9.8437499999999997E-2</v>
      </c>
      <c r="H13" s="129">
        <v>0.10514928602336651</v>
      </c>
      <c r="I13" s="129">
        <v>0.12310437109723461</v>
      </c>
      <c r="J13" s="129">
        <v>0.11356170811825433</v>
      </c>
      <c r="K13" s="129">
        <v>7.1649166151945651E-2</v>
      </c>
      <c r="L13" s="129">
        <v>9.9689280165717251E-2</v>
      </c>
      <c r="M13" s="129">
        <v>0.10950413223140495</v>
      </c>
      <c r="N13" s="129">
        <v>0.10857142857142857</v>
      </c>
      <c r="O13" s="129">
        <v>0.1111111111111111</v>
      </c>
      <c r="P13" s="129">
        <v>7.407407407407407E-2</v>
      </c>
      <c r="Q13" s="129">
        <v>0.13471502590673576</v>
      </c>
      <c r="R13" s="129">
        <v>9.9667774086378738E-2</v>
      </c>
      <c r="S13" s="129">
        <v>0.11</v>
      </c>
      <c r="T13" s="129">
        <v>0.10759493670886076</v>
      </c>
      <c r="U13" s="129">
        <v>0.13139695712309821</v>
      </c>
      <c r="V13" s="129">
        <v>8.8461538461538466E-2</v>
      </c>
      <c r="W13" s="129">
        <v>6.6869300911854099E-2</v>
      </c>
      <c r="X13" s="129">
        <v>6.2670299727520432E-2</v>
      </c>
      <c r="Y13" s="129">
        <v>0.12195121951219512</v>
      </c>
      <c r="Z13" s="129">
        <v>0.10932475884244373</v>
      </c>
    </row>
    <row r="14" spans="1:27">
      <c r="A14" s="54"/>
      <c r="B14" s="54" t="s">
        <v>97</v>
      </c>
      <c r="C14" s="129">
        <v>0.13746630727762804</v>
      </c>
      <c r="D14" s="129">
        <v>8.2621082621082614E-2</v>
      </c>
      <c r="E14" s="129">
        <v>0.11119239209948793</v>
      </c>
      <c r="F14" s="129">
        <v>7.3991031390134535E-2</v>
      </c>
      <c r="G14" s="129">
        <v>0.11328125</v>
      </c>
      <c r="H14" s="129">
        <v>8.6975335352661179E-2</v>
      </c>
      <c r="I14" s="129">
        <v>7.9393398751115077E-2</v>
      </c>
      <c r="J14" s="129">
        <v>0.10464570624120131</v>
      </c>
      <c r="K14" s="129">
        <v>0.11056207535515751</v>
      </c>
      <c r="L14" s="129">
        <v>9.8135680994303476E-2</v>
      </c>
      <c r="M14" s="129">
        <v>0.10950413223140495</v>
      </c>
      <c r="N14" s="129">
        <v>0.11238095238095239</v>
      </c>
      <c r="O14" s="129">
        <v>4.6783625730994149E-2</v>
      </c>
      <c r="P14" s="129">
        <v>8.8888888888888892E-2</v>
      </c>
      <c r="Q14" s="129">
        <v>9.8445595854922283E-2</v>
      </c>
      <c r="R14" s="129">
        <v>0.12458471760797342</v>
      </c>
      <c r="S14" s="129">
        <v>0.115</v>
      </c>
      <c r="T14" s="129">
        <v>0.10126582278481013</v>
      </c>
      <c r="U14" s="129">
        <v>0.10650069156293222</v>
      </c>
      <c r="V14" s="129">
        <v>7.3076923076923081E-2</v>
      </c>
      <c r="W14" s="129">
        <v>6.6869300911854099E-2</v>
      </c>
      <c r="X14" s="129">
        <v>0.13079019073569481</v>
      </c>
      <c r="Y14" s="129">
        <v>6.5040650406504072E-2</v>
      </c>
      <c r="Z14" s="129">
        <v>0.11682743837084673</v>
      </c>
    </row>
    <row r="15" spans="1:27">
      <c r="A15" s="54"/>
      <c r="B15" s="54" t="s">
        <v>98</v>
      </c>
      <c r="C15" s="129">
        <v>0.1096136567834681</v>
      </c>
      <c r="D15" s="129">
        <v>0.10636277302943969</v>
      </c>
      <c r="E15" s="129">
        <v>8.8514996342355518E-2</v>
      </c>
      <c r="F15" s="129">
        <v>7.6980568011958142E-2</v>
      </c>
      <c r="G15" s="129">
        <v>0.10546875</v>
      </c>
      <c r="H15" s="129">
        <v>8.1782778018173949E-2</v>
      </c>
      <c r="I15" s="129">
        <v>9.6342551293487955E-2</v>
      </c>
      <c r="J15" s="129">
        <v>8.4467386203660247E-2</v>
      </c>
      <c r="K15" s="129">
        <v>0.10562075355157505</v>
      </c>
      <c r="L15" s="129">
        <v>8.4153288451579489E-2</v>
      </c>
      <c r="M15" s="129">
        <v>0.11776859504132231</v>
      </c>
      <c r="N15" s="129">
        <v>0.14666666666666667</v>
      </c>
      <c r="O15" s="129">
        <v>2.9239766081871343E-2</v>
      </c>
      <c r="P15" s="129">
        <v>0.11851851851851852</v>
      </c>
      <c r="Q15" s="129">
        <v>8.2901554404145081E-2</v>
      </c>
      <c r="R15" s="129">
        <v>6.8106312292358806E-2</v>
      </c>
      <c r="S15" s="129">
        <v>0.05</v>
      </c>
      <c r="T15" s="129">
        <v>0.11075949367088607</v>
      </c>
      <c r="U15" s="129">
        <v>8.2987551867219914E-2</v>
      </c>
      <c r="V15" s="129">
        <v>9.6153846153846159E-2</v>
      </c>
      <c r="W15" s="129">
        <v>0.10334346504559271</v>
      </c>
      <c r="X15" s="129">
        <v>7.901907356948229E-2</v>
      </c>
      <c r="Y15" s="129">
        <v>0.15447154471544716</v>
      </c>
      <c r="Z15" s="129">
        <v>0.12647374062165059</v>
      </c>
    </row>
    <row r="16" spans="1:27">
      <c r="A16" s="54"/>
      <c r="B16" s="54" t="s">
        <v>99</v>
      </c>
      <c r="C16" s="129">
        <v>9.8831985624438456E-2</v>
      </c>
      <c r="D16" s="129">
        <v>7.7872744539411204E-2</v>
      </c>
      <c r="E16" s="129">
        <v>0.10680321872713973</v>
      </c>
      <c r="F16" s="129">
        <v>5.829596412556054E-2</v>
      </c>
      <c r="G16" s="129">
        <v>0.12070312499999999</v>
      </c>
      <c r="H16" s="129">
        <v>4.6733016010385112E-2</v>
      </c>
      <c r="I16" s="129">
        <v>4.7279214986619092E-2</v>
      </c>
      <c r="J16" s="129">
        <v>8.9629282027217275E-2</v>
      </c>
      <c r="K16" s="129">
        <v>0.10685608400247067</v>
      </c>
      <c r="L16" s="129">
        <v>8.4412221646815125E-2</v>
      </c>
      <c r="M16" s="129">
        <v>7.43801652892562E-2</v>
      </c>
      <c r="N16" s="129">
        <v>0.10285714285714286</v>
      </c>
      <c r="O16" s="129">
        <v>0.10526315789473684</v>
      </c>
      <c r="P16" s="129">
        <v>0.11851851851851852</v>
      </c>
      <c r="Q16" s="129">
        <v>9.3264248704663211E-2</v>
      </c>
      <c r="R16" s="129">
        <v>7.6411960132890366E-2</v>
      </c>
      <c r="S16" s="129">
        <v>7.0000000000000007E-2</v>
      </c>
      <c r="T16" s="129">
        <v>7.2784810126582278E-2</v>
      </c>
      <c r="U16" s="129">
        <v>9.5435684647302899E-2</v>
      </c>
      <c r="V16" s="129">
        <v>9.8717948717948714E-2</v>
      </c>
      <c r="W16" s="129">
        <v>9.1185410334346503E-2</v>
      </c>
      <c r="X16" s="129">
        <v>5.4495912806539509E-2</v>
      </c>
      <c r="Y16" s="129">
        <v>0.17886178861788618</v>
      </c>
      <c r="Z16" s="129">
        <v>6.8595927116827438E-2</v>
      </c>
    </row>
    <row r="17" spans="1:27">
      <c r="A17" s="54"/>
      <c r="B17" s="54" t="s">
        <v>100</v>
      </c>
      <c r="C17" s="129">
        <v>4.6720575022461817E-2</v>
      </c>
      <c r="D17" s="129">
        <v>8.7369420702754039E-2</v>
      </c>
      <c r="E17" s="129">
        <v>8.0468178493050477E-2</v>
      </c>
      <c r="F17" s="129">
        <v>8.9686098654708515E-2</v>
      </c>
      <c r="G17" s="129">
        <v>0.10625</v>
      </c>
      <c r="H17" s="129">
        <v>4.4136737343141497E-2</v>
      </c>
      <c r="I17" s="129">
        <v>5.352363960749331E-2</v>
      </c>
      <c r="J17" s="129">
        <v>7.6959174096668234E-2</v>
      </c>
      <c r="K17" s="129">
        <v>9.2649783817171094E-2</v>
      </c>
      <c r="L17" s="129">
        <v>8.0787156913516317E-2</v>
      </c>
      <c r="M17" s="129">
        <v>5.3719008264462811E-2</v>
      </c>
      <c r="N17" s="129">
        <v>6.8571428571428575E-2</v>
      </c>
      <c r="O17" s="129">
        <v>8.771929824561403E-2</v>
      </c>
      <c r="P17" s="129">
        <v>7.407407407407407E-2</v>
      </c>
      <c r="Q17" s="129">
        <v>7.7720207253886009E-2</v>
      </c>
      <c r="R17" s="129">
        <v>9.9667774086378738E-2</v>
      </c>
      <c r="S17" s="129">
        <v>0.1</v>
      </c>
      <c r="T17" s="129">
        <v>8.2278481012658222E-2</v>
      </c>
      <c r="U17" s="129">
        <v>8.1604426002766253E-2</v>
      </c>
      <c r="V17" s="129">
        <v>7.4358974358974358E-2</v>
      </c>
      <c r="W17" s="129">
        <v>6.0790273556231005E-2</v>
      </c>
      <c r="X17" s="129">
        <v>4.3596730245231606E-2</v>
      </c>
      <c r="Y17" s="129">
        <v>4.065040650406504E-2</v>
      </c>
      <c r="Z17" s="129">
        <v>7.3954983922829579E-2</v>
      </c>
    </row>
    <row r="18" spans="1:27" ht="13.9" customHeight="1">
      <c r="A18" s="54"/>
      <c r="B18" s="54" t="s">
        <v>101</v>
      </c>
      <c r="C18" s="129">
        <v>6.8283917340521111E-2</v>
      </c>
      <c r="D18" s="129">
        <v>5.6030389363722698E-2</v>
      </c>
      <c r="E18" s="129">
        <v>4.4623262618873442E-2</v>
      </c>
      <c r="F18" s="129">
        <v>5.0822122571001493E-2</v>
      </c>
      <c r="G18" s="129">
        <v>4.1406249999999999E-2</v>
      </c>
      <c r="H18" s="129">
        <v>6.8368671570748593E-2</v>
      </c>
      <c r="I18" s="129">
        <v>5.0847457627118647E-2</v>
      </c>
      <c r="J18" s="129">
        <v>6.053496011262318E-2</v>
      </c>
      <c r="K18" s="129">
        <v>4.8177887584928969E-2</v>
      </c>
      <c r="L18" s="129">
        <v>4.7643707923355774E-2</v>
      </c>
      <c r="M18" s="129">
        <v>5.7851239669421489E-2</v>
      </c>
      <c r="N18" s="129">
        <v>0.10095238095238095</v>
      </c>
      <c r="O18" s="129">
        <v>4.0935672514619881E-2</v>
      </c>
      <c r="P18" s="129">
        <v>4.4444444444444446E-2</v>
      </c>
      <c r="Q18" s="129">
        <v>3.6269430051813469E-2</v>
      </c>
      <c r="R18" s="129">
        <v>5.647840531561462E-2</v>
      </c>
      <c r="S18" s="129">
        <v>0.06</v>
      </c>
      <c r="T18" s="129">
        <v>2.8481012658227847E-2</v>
      </c>
      <c r="U18" s="129">
        <v>4.1493775933609957E-2</v>
      </c>
      <c r="V18" s="129">
        <v>7.4358974358974358E-2</v>
      </c>
      <c r="W18" s="129">
        <v>6.9908814589665649E-2</v>
      </c>
      <c r="X18" s="129">
        <v>9.5367847411444148E-2</v>
      </c>
      <c r="Y18" s="129">
        <v>5.6910569105691054E-2</v>
      </c>
      <c r="Z18" s="129">
        <v>3.8585209003215437E-2</v>
      </c>
    </row>
    <row r="19" spans="1:27">
      <c r="A19" s="54"/>
      <c r="B19" s="54" t="s">
        <v>102</v>
      </c>
      <c r="C19" s="129">
        <v>5.480682839173405E-2</v>
      </c>
      <c r="D19" s="129">
        <v>5.8879392212725548E-2</v>
      </c>
      <c r="E19" s="129">
        <v>4.3891733723482075E-2</v>
      </c>
      <c r="F19" s="129">
        <v>5.3064275037369206E-2</v>
      </c>
      <c r="G19" s="129">
        <v>5.2734375E-2</v>
      </c>
      <c r="H19" s="129">
        <v>5.1925573344872349E-2</v>
      </c>
      <c r="I19" s="129">
        <v>5.0847457627118647E-2</v>
      </c>
      <c r="J19" s="129">
        <v>5.9596433599249175E-2</v>
      </c>
      <c r="K19" s="129">
        <v>4.3854231006794316E-2</v>
      </c>
      <c r="L19" s="129">
        <v>5.7224236147074052E-2</v>
      </c>
      <c r="M19" s="129">
        <v>2.4793388429752067E-2</v>
      </c>
      <c r="N19" s="129">
        <v>0.04</v>
      </c>
      <c r="O19" s="129">
        <v>8.771929824561403E-2</v>
      </c>
      <c r="P19" s="129">
        <v>5.185185185185185E-2</v>
      </c>
      <c r="Q19" s="129">
        <v>0.11398963730569948</v>
      </c>
      <c r="R19" s="129">
        <v>6.8106312292358806E-2</v>
      </c>
      <c r="S19" s="129">
        <v>0.08</v>
      </c>
      <c r="T19" s="129">
        <v>9.1772151898734181E-2</v>
      </c>
      <c r="U19" s="129">
        <v>4.5643153526970952E-2</v>
      </c>
      <c r="V19" s="129">
        <v>3.0769230769230771E-2</v>
      </c>
      <c r="W19" s="129">
        <v>1.2158054711246201E-2</v>
      </c>
      <c r="X19" s="129">
        <v>5.4495912806539509E-2</v>
      </c>
      <c r="Y19" s="129">
        <v>9.7560975609756101E-2</v>
      </c>
      <c r="Z19" s="129">
        <v>3.5369774919614148E-2</v>
      </c>
    </row>
    <row r="20" spans="1:27">
      <c r="A20" s="54"/>
      <c r="B20" s="54" t="s">
        <v>103</v>
      </c>
      <c r="C20" s="129">
        <f xml:space="preserve"> 36/1113</f>
        <v>3.2345013477088951E-2</v>
      </c>
      <c r="D20" s="129">
        <f>65/1053</f>
        <v>6.1728395061728392E-2</v>
      </c>
      <c r="E20" s="129">
        <f>72/1367</f>
        <v>5.267008046817849E-2</v>
      </c>
      <c r="F20" s="129">
        <f>55/1338</f>
        <v>4.1106128550074741E-2</v>
      </c>
      <c r="G20" s="129">
        <f>127/2560</f>
        <v>4.9609374999999997E-2</v>
      </c>
      <c r="H20" s="129">
        <f>102/2311</f>
        <v>4.4136737343141497E-2</v>
      </c>
      <c r="I20" s="129">
        <f>30/1121</f>
        <v>2.6761819803746655E-2</v>
      </c>
      <c r="J20" s="129">
        <f>96/2131</f>
        <v>4.5049272641952139E-2</v>
      </c>
      <c r="K20" s="129">
        <f>102/1619</f>
        <v>6.3001852995676344E-2</v>
      </c>
      <c r="L20" s="129">
        <f>187/3862</f>
        <v>4.8420507509062662E-2</v>
      </c>
      <c r="M20" s="129">
        <f>18/484</f>
        <v>3.71900826446281E-2</v>
      </c>
      <c r="N20" s="129">
        <f>22/525</f>
        <v>4.1904761904761903E-2</v>
      </c>
      <c r="O20" s="129">
        <f>6/171</f>
        <v>3.5087719298245612E-2</v>
      </c>
      <c r="P20" s="129">
        <f>5/135</f>
        <v>3.7037037037037035E-2</v>
      </c>
      <c r="Q20" s="129">
        <f>5/193</f>
        <v>2.5906735751295335E-2</v>
      </c>
      <c r="R20" s="129">
        <f>33/602</f>
        <v>5.4817275747508304E-2</v>
      </c>
      <c r="S20" s="129">
        <f>27/200</f>
        <v>0.13500000000000001</v>
      </c>
      <c r="T20" s="129">
        <f>9/316</f>
        <v>2.8481012658227847E-2</v>
      </c>
      <c r="U20" s="129">
        <f>35/723</f>
        <v>4.8409405255878286E-2</v>
      </c>
      <c r="V20" s="129">
        <f>32/780</f>
        <v>4.1025641025641026E-2</v>
      </c>
      <c r="W20" s="129">
        <f>20/329</f>
        <v>6.0790273556231005E-2</v>
      </c>
      <c r="X20" s="129">
        <f>13/367</f>
        <v>3.5422343324250684E-2</v>
      </c>
      <c r="Y20" s="129">
        <f>3/123</f>
        <v>2.4390243902439025E-2</v>
      </c>
      <c r="Z20" s="129">
        <f>41/933</f>
        <v>4.3944265809217578E-2</v>
      </c>
    </row>
    <row r="21" spans="1:27">
      <c r="A21" s="54"/>
      <c r="B21" s="54" t="s">
        <v>104</v>
      </c>
      <c r="C21" s="129">
        <v>7.4573225516621738E-2</v>
      </c>
      <c r="D21" s="129">
        <v>3.7986704653371318E-2</v>
      </c>
      <c r="E21" s="129">
        <v>2.1945866861741038E-2</v>
      </c>
      <c r="F21" s="129">
        <v>2.9895366218236172E-2</v>
      </c>
      <c r="G21" s="129">
        <v>3.0078125000000001E-2</v>
      </c>
      <c r="H21" s="129">
        <v>5.0194720900043274E-2</v>
      </c>
      <c r="I21" s="129">
        <v>2.9438001784121322E-2</v>
      </c>
      <c r="J21" s="129">
        <v>3.7071797278273109E-2</v>
      </c>
      <c r="K21" s="129">
        <v>5.0030883261272391E-2</v>
      </c>
      <c r="L21" s="129">
        <v>4.1429311237700675E-2</v>
      </c>
      <c r="M21" s="129">
        <v>2.4793388429752067E-2</v>
      </c>
      <c r="N21" s="129">
        <v>0.04</v>
      </c>
      <c r="O21" s="129">
        <v>3.5087719298245612E-2</v>
      </c>
      <c r="P21" s="129">
        <v>2.9629629629629631E-2</v>
      </c>
      <c r="Q21" s="129">
        <v>7.7720207253886009E-2</v>
      </c>
      <c r="R21" s="129">
        <v>3.8205980066445183E-2</v>
      </c>
      <c r="S21" s="129">
        <v>8.5000000000000006E-2</v>
      </c>
      <c r="T21" s="129">
        <v>3.4810126582278479E-2</v>
      </c>
      <c r="U21" s="129">
        <v>3.3195020746887967E-2</v>
      </c>
      <c r="V21" s="129">
        <v>2.6923076923076925E-2</v>
      </c>
      <c r="W21" s="129">
        <v>2.4316109422492401E-2</v>
      </c>
      <c r="X21" s="129">
        <v>6.2670299727520432E-2</v>
      </c>
      <c r="Y21" s="129">
        <v>2.4390243902439025E-2</v>
      </c>
      <c r="Z21" s="129">
        <v>3.965702036441586E-2</v>
      </c>
    </row>
    <row r="22" spans="1:27">
      <c r="A22" s="130"/>
      <c r="B22" s="130" t="s">
        <v>105</v>
      </c>
      <c r="C22" s="129">
        <v>2.9649595687331536E-2</v>
      </c>
      <c r="D22" s="131">
        <v>2.3741690408357077E-2</v>
      </c>
      <c r="E22" s="131">
        <v>1.9019751280175568E-2</v>
      </c>
      <c r="F22" s="131">
        <v>2.6158445440956652E-2</v>
      </c>
      <c r="G22" s="129">
        <v>2.6562499999999999E-2</v>
      </c>
      <c r="H22" s="131">
        <v>2.2068368671570748E-2</v>
      </c>
      <c r="I22" s="129">
        <v>1.4272970561998216E-2</v>
      </c>
      <c r="J22" s="131">
        <v>2.2993899577663068E-2</v>
      </c>
      <c r="K22" s="131">
        <v>3.3353922174181594E-2</v>
      </c>
      <c r="L22" s="129">
        <v>2.2786121180735371E-2</v>
      </c>
      <c r="M22" s="131">
        <v>2.0661157024793389E-2</v>
      </c>
      <c r="N22" s="131">
        <v>0.04</v>
      </c>
      <c r="O22" s="129">
        <v>1.7543859649122806E-2</v>
      </c>
      <c r="P22" s="131">
        <v>8.1481481481481488E-2</v>
      </c>
      <c r="Q22" s="131">
        <v>0</v>
      </c>
      <c r="R22" s="131">
        <v>1.4950166112956811E-2</v>
      </c>
      <c r="S22" s="131">
        <v>0.02</v>
      </c>
      <c r="T22" s="131">
        <v>2.8481012658227847E-2</v>
      </c>
      <c r="U22" s="131">
        <v>9.6818810511756573E-3</v>
      </c>
      <c r="V22" s="131">
        <v>6.0256410256410257E-2</v>
      </c>
      <c r="W22" s="131">
        <v>1.2158054711246201E-2</v>
      </c>
      <c r="X22" s="131">
        <v>1.3623978201634877E-2</v>
      </c>
      <c r="Y22" s="131">
        <v>0</v>
      </c>
      <c r="Z22" s="131">
        <v>2.1436227224008574E-2</v>
      </c>
    </row>
    <row r="23" spans="1:27">
      <c r="B23" s="130" t="s">
        <v>16</v>
      </c>
      <c r="C23" s="68">
        <v>1112.9844178788273</v>
      </c>
      <c r="D23" s="74">
        <v>1053.4743997098785</v>
      </c>
      <c r="E23" s="74">
        <v>1366.6440853489378</v>
      </c>
      <c r="F23" s="74">
        <v>1337.8970970623584</v>
      </c>
      <c r="G23" s="68">
        <v>2559.6326041333423</v>
      </c>
      <c r="H23" s="74">
        <v>2311.36739586665</v>
      </c>
      <c r="I23" s="68">
        <v>1121.206759288953</v>
      </c>
      <c r="J23" s="74">
        <v>2130.7151676365734</v>
      </c>
      <c r="K23" s="74">
        <v>1619.0780730744714</v>
      </c>
      <c r="L23" s="68">
        <v>3861.9285494881133</v>
      </c>
      <c r="M23" s="74">
        <v>484.06782315167533</v>
      </c>
      <c r="N23" s="74">
        <v>525.00362736019622</v>
      </c>
      <c r="O23" s="68">
        <v>171.45509631377334</v>
      </c>
      <c r="P23" s="74">
        <v>135.36717090667784</v>
      </c>
      <c r="Q23" s="74">
        <v>193.42182815603181</v>
      </c>
      <c r="R23" s="74">
        <v>601.93161212507925</v>
      </c>
      <c r="S23" s="74">
        <v>200.36143072068521</v>
      </c>
      <c r="T23" s="74">
        <v>315.5750230612876</v>
      </c>
      <c r="U23" s="74">
        <v>722.5369864518874</v>
      </c>
      <c r="V23" s="74">
        <v>779.70090816126913</v>
      </c>
      <c r="W23" s="74">
        <v>328.55262108775759</v>
      </c>
      <c r="X23" s="74">
        <v>366.87644599331338</v>
      </c>
      <c r="Y23" s="74">
        <v>122.53985175519225</v>
      </c>
      <c r="Z23" s="74">
        <v>932.68102526704467</v>
      </c>
    </row>
    <row r="27" spans="1:27">
      <c r="A27" s="11" t="s">
        <v>288</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0"/>
    </row>
    <row r="28" spans="1:27">
      <c r="A28" s="132" t="s">
        <v>8</v>
      </c>
      <c r="B28" s="132"/>
      <c r="C28" s="133" t="s">
        <v>7</v>
      </c>
      <c r="D28" s="134"/>
      <c r="E28" s="134"/>
      <c r="F28" s="134"/>
      <c r="G28" s="133" t="s">
        <v>17</v>
      </c>
      <c r="H28" s="134"/>
      <c r="I28" s="133" t="s">
        <v>20</v>
      </c>
      <c r="J28" s="134"/>
      <c r="K28" s="134"/>
      <c r="L28" s="133" t="s">
        <v>24</v>
      </c>
      <c r="M28" s="134"/>
      <c r="N28" s="134"/>
      <c r="O28" s="133" t="s">
        <v>29</v>
      </c>
      <c r="P28" s="134"/>
      <c r="Q28" s="134"/>
      <c r="R28" s="134"/>
      <c r="S28" s="134"/>
      <c r="T28" s="134"/>
      <c r="U28" s="134"/>
      <c r="V28" s="134"/>
      <c r="W28" s="134"/>
      <c r="X28" s="134"/>
      <c r="Y28" s="134"/>
      <c r="Z28" s="134"/>
      <c r="AA28" s="10"/>
    </row>
    <row r="29" spans="1:27">
      <c r="A29" s="135"/>
      <c r="B29" s="135"/>
      <c r="C29" s="136" t="s">
        <v>12</v>
      </c>
      <c r="D29" s="137" t="s">
        <v>13</v>
      </c>
      <c r="E29" s="137" t="s">
        <v>14</v>
      </c>
      <c r="F29" s="137" t="s">
        <v>15</v>
      </c>
      <c r="G29" s="138" t="s">
        <v>18</v>
      </c>
      <c r="H29" s="137" t="s">
        <v>19</v>
      </c>
      <c r="I29" s="138" t="s">
        <v>21</v>
      </c>
      <c r="J29" s="137" t="s">
        <v>22</v>
      </c>
      <c r="K29" s="137" t="s">
        <v>23</v>
      </c>
      <c r="L29" s="136" t="s">
        <v>25</v>
      </c>
      <c r="M29" s="137" t="s">
        <v>27</v>
      </c>
      <c r="N29" s="137" t="s">
        <v>28</v>
      </c>
      <c r="O29" s="136" t="s">
        <v>30</v>
      </c>
      <c r="P29" s="137" t="s">
        <v>31</v>
      </c>
      <c r="Q29" s="137" t="s">
        <v>32</v>
      </c>
      <c r="R29" s="137" t="s">
        <v>33</v>
      </c>
      <c r="S29" s="137" t="s">
        <v>34</v>
      </c>
      <c r="T29" s="137" t="s">
        <v>35</v>
      </c>
      <c r="U29" s="137" t="s">
        <v>36</v>
      </c>
      <c r="V29" s="137" t="s">
        <v>37</v>
      </c>
      <c r="W29" s="137" t="s">
        <v>38</v>
      </c>
      <c r="X29" s="137" t="s">
        <v>39</v>
      </c>
      <c r="Y29" s="137" t="s">
        <v>40</v>
      </c>
      <c r="Z29" s="137" t="s">
        <v>41</v>
      </c>
      <c r="AA29" s="10"/>
    </row>
    <row r="30" spans="1:27">
      <c r="A30" s="139"/>
      <c r="B30" s="139" t="s">
        <v>143</v>
      </c>
      <c r="C30" s="129">
        <v>0.11590296495956873</v>
      </c>
      <c r="D30" s="140">
        <v>0.19848053181386516</v>
      </c>
      <c r="E30" s="140">
        <v>0.28529626920263351</v>
      </c>
      <c r="F30" s="140">
        <v>0.41255605381165922</v>
      </c>
      <c r="G30" s="140">
        <v>0.30625000000000002</v>
      </c>
      <c r="H30" s="140">
        <v>0.21462570315880572</v>
      </c>
      <c r="I30" s="140">
        <v>0.26494201605709189</v>
      </c>
      <c r="J30" s="140">
        <v>0.27451900516189581</v>
      </c>
      <c r="K30" s="140">
        <v>0.24583075972822729</v>
      </c>
      <c r="L30" s="140">
        <v>0.28068358363542206</v>
      </c>
      <c r="M30" s="140">
        <v>0.23347107438016529</v>
      </c>
      <c r="N30" s="140">
        <v>0.15809523809523809</v>
      </c>
      <c r="O30" s="140">
        <v>0.67251461988304095</v>
      </c>
      <c r="P30" s="140">
        <v>0.3037037037037037</v>
      </c>
      <c r="Q30" s="140">
        <v>0.5803108808290155</v>
      </c>
      <c r="R30" s="140">
        <v>0.23920265780730898</v>
      </c>
      <c r="S30" s="140">
        <v>0.57999999999999996</v>
      </c>
      <c r="T30" s="140">
        <v>0.57594936708860756</v>
      </c>
      <c r="U30" s="140">
        <v>0.22959889349930843</v>
      </c>
      <c r="V30" s="140">
        <v>0.12179487179487179</v>
      </c>
      <c r="W30" s="140">
        <v>0.24620060790273557</v>
      </c>
      <c r="X30" s="140">
        <v>6.5395095367847406E-2</v>
      </c>
      <c r="Y30" s="140">
        <v>0.47154471544715448</v>
      </c>
      <c r="Z30" s="140">
        <v>0.15755627009646303</v>
      </c>
      <c r="AA30" s="10"/>
    </row>
    <row r="31" spans="1:27">
      <c r="A31" s="139"/>
      <c r="B31" s="139" t="s">
        <v>144</v>
      </c>
      <c r="C31" s="129">
        <v>9.7933513027852651E-2</v>
      </c>
      <c r="D31" s="140">
        <v>0.14814814814814814</v>
      </c>
      <c r="E31" s="140">
        <v>0.1645940014630578</v>
      </c>
      <c r="F31" s="140">
        <v>0.21076233183856502</v>
      </c>
      <c r="G31" s="140">
        <v>0.18203125000000001</v>
      </c>
      <c r="H31" s="140">
        <v>0.13241021202942449</v>
      </c>
      <c r="I31" s="140">
        <v>0.14897413024085637</v>
      </c>
      <c r="J31" s="140">
        <v>0.15767245424683246</v>
      </c>
      <c r="K31" s="140">
        <v>0.16615194564546015</v>
      </c>
      <c r="L31" s="140">
        <v>0.1711548420507509</v>
      </c>
      <c r="M31" s="140">
        <v>0.1487603305785124</v>
      </c>
      <c r="N31" s="140">
        <v>7.4285714285714288E-2</v>
      </c>
      <c r="O31" s="140">
        <v>0.33918128654970758</v>
      </c>
      <c r="P31" s="140">
        <v>0.19259259259259259</v>
      </c>
      <c r="Q31" s="140">
        <v>0.36269430051813473</v>
      </c>
      <c r="R31" s="140">
        <v>0.11461794019933555</v>
      </c>
      <c r="S31" s="140">
        <v>0.33</v>
      </c>
      <c r="T31" s="140">
        <v>0.38607594936708861</v>
      </c>
      <c r="U31" s="140">
        <v>0.12586445366528354</v>
      </c>
      <c r="V31" s="140">
        <v>7.4358974358974358E-2</v>
      </c>
      <c r="W31" s="140">
        <v>0.15501519756838905</v>
      </c>
      <c r="X31" s="140">
        <v>7.6294277929155316E-2</v>
      </c>
      <c r="Y31" s="140">
        <v>0.44715447154471544</v>
      </c>
      <c r="Z31" s="140">
        <v>8.4673097534833874E-2</v>
      </c>
      <c r="AA31" s="10"/>
    </row>
    <row r="32" spans="1:27">
      <c r="A32" s="139"/>
      <c r="B32" s="139" t="s">
        <v>145</v>
      </c>
      <c r="C32" s="129">
        <v>0.11320754716981132</v>
      </c>
      <c r="D32" s="140">
        <v>0.15289648622981955</v>
      </c>
      <c r="E32" s="140">
        <v>0.11850768105340161</v>
      </c>
      <c r="F32" s="140">
        <v>0.15097159940209268</v>
      </c>
      <c r="G32" s="140">
        <v>0.15273437500000001</v>
      </c>
      <c r="H32" s="140">
        <v>0.11250540891389009</v>
      </c>
      <c r="I32" s="140">
        <v>0.10972346119536129</v>
      </c>
      <c r="J32" s="140">
        <v>0.13233223838573441</v>
      </c>
      <c r="K32" s="140">
        <v>0.15194564546016059</v>
      </c>
      <c r="L32" s="140">
        <v>0.13464526152252718</v>
      </c>
      <c r="M32" s="140">
        <v>0.13842975206611571</v>
      </c>
      <c r="N32" s="140">
        <v>0.12380952380952381</v>
      </c>
      <c r="O32" s="140">
        <v>0.23976608187134502</v>
      </c>
      <c r="P32" s="140">
        <v>8.1481481481481488E-2</v>
      </c>
      <c r="Q32" s="140">
        <v>0.22797927461139897</v>
      </c>
      <c r="R32" s="140">
        <v>0.11960132890365449</v>
      </c>
      <c r="S32" s="140">
        <v>0.23499999999999999</v>
      </c>
      <c r="T32" s="140">
        <v>0.25316455696202533</v>
      </c>
      <c r="U32" s="140">
        <v>8.4370677731673588E-2</v>
      </c>
      <c r="V32" s="140">
        <v>8.3333333333333329E-2</v>
      </c>
      <c r="W32" s="140">
        <v>0.1276595744680851</v>
      </c>
      <c r="X32" s="140">
        <v>0.10354223433242507</v>
      </c>
      <c r="Y32" s="140">
        <v>0.30081300813008133</v>
      </c>
      <c r="Z32" s="140">
        <v>0.12218649517684887</v>
      </c>
      <c r="AA32" s="10"/>
    </row>
    <row r="33" spans="1:27">
      <c r="A33" s="139"/>
      <c r="B33" s="139" t="s">
        <v>146</v>
      </c>
      <c r="C33" s="129">
        <v>0.78975741239892183</v>
      </c>
      <c r="D33" s="140">
        <v>0.70275403608736942</v>
      </c>
      <c r="E33" s="140">
        <v>0.6561814191660571</v>
      </c>
      <c r="F33" s="140">
        <v>0.53139013452914796</v>
      </c>
      <c r="G33" s="140">
        <v>0.62578124999999996</v>
      </c>
      <c r="H33" s="140">
        <v>0.70315880571181311</v>
      </c>
      <c r="I33" s="140">
        <v>0.67439785905441574</v>
      </c>
      <c r="J33" s="140">
        <v>0.66400750821210697</v>
      </c>
      <c r="K33" s="140">
        <v>0.6522544780728845</v>
      </c>
      <c r="L33" s="140">
        <v>0.64681512169860178</v>
      </c>
      <c r="M33" s="140">
        <v>0.69421487603305787</v>
      </c>
      <c r="N33" s="140">
        <v>0.7466666666666667</v>
      </c>
      <c r="O33" s="140">
        <v>0.30409356725146197</v>
      </c>
      <c r="P33" s="140">
        <v>0.6518518518518519</v>
      </c>
      <c r="Q33" s="140">
        <v>0.37823834196891193</v>
      </c>
      <c r="R33" s="140">
        <v>0.6960132890365448</v>
      </c>
      <c r="S33" s="140">
        <v>0.38</v>
      </c>
      <c r="T33" s="140">
        <v>0.33227848101265822</v>
      </c>
      <c r="U33" s="140">
        <v>0.71092669432918398</v>
      </c>
      <c r="V33" s="140">
        <v>0.78717948717948716</v>
      </c>
      <c r="W33" s="140">
        <v>0.69604863221884494</v>
      </c>
      <c r="X33" s="140">
        <v>0.8365122615803815</v>
      </c>
      <c r="Y33" s="140">
        <v>0.34146341463414637</v>
      </c>
      <c r="Z33" s="140">
        <v>0.759914255091104</v>
      </c>
      <c r="AA33" s="10"/>
    </row>
    <row r="34" spans="1:27">
      <c r="B34" s="130" t="s">
        <v>16</v>
      </c>
      <c r="C34" s="68">
        <v>1112.9844178788273</v>
      </c>
      <c r="D34" s="74">
        <v>1053.4743997098785</v>
      </c>
      <c r="E34" s="74">
        <v>1366.6440853489378</v>
      </c>
      <c r="F34" s="74">
        <v>1337.8970970623584</v>
      </c>
      <c r="G34" s="68">
        <v>2559.6326041333423</v>
      </c>
      <c r="H34" s="74">
        <v>2311.36739586665</v>
      </c>
      <c r="I34" s="68">
        <v>1121.206759288953</v>
      </c>
      <c r="J34" s="74">
        <v>2130.7151676365734</v>
      </c>
      <c r="K34" s="74">
        <v>1619.0780730744714</v>
      </c>
      <c r="L34" s="68">
        <v>3861.9285494881133</v>
      </c>
      <c r="M34" s="74">
        <v>484.06782315167533</v>
      </c>
      <c r="N34" s="74">
        <v>525.00362736019622</v>
      </c>
      <c r="O34" s="68">
        <v>171.45509631377334</v>
      </c>
      <c r="P34" s="74">
        <v>135.36717090667784</v>
      </c>
      <c r="Q34" s="74">
        <v>193.42182815603181</v>
      </c>
      <c r="R34" s="74">
        <v>601.93161212507925</v>
      </c>
      <c r="S34" s="74">
        <v>200.36143072068521</v>
      </c>
      <c r="T34" s="74">
        <v>315.5750230612876</v>
      </c>
      <c r="U34" s="74">
        <v>722.5369864518874</v>
      </c>
      <c r="V34" s="74">
        <v>779.70090816126913</v>
      </c>
      <c r="W34" s="74">
        <v>328.55262108775759</v>
      </c>
      <c r="X34" s="74">
        <v>366.87644599331338</v>
      </c>
      <c r="Y34" s="74">
        <v>122.53985175519225</v>
      </c>
      <c r="Z34" s="74">
        <v>932.68102526704467</v>
      </c>
    </row>
  </sheetData>
  <conditionalFormatting sqref="C30:Z33">
    <cfRule type="colorScale" priority="22">
      <colorScale>
        <cfvo type="min"/>
        <cfvo type="percentile" val="50"/>
        <cfvo type="max"/>
        <color rgb="FFF8696B"/>
        <color rgb="FFFFEB84"/>
        <color rgb="FF63BE7B"/>
      </colorScale>
    </cfRule>
  </conditionalFormatting>
  <conditionalFormatting sqref="C5:Z22">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0F496-42F0-4E5B-91FF-136F1A54394A}">
  <dimension ref="A1:C220"/>
  <sheetViews>
    <sheetView workbookViewId="0"/>
  </sheetViews>
  <sheetFormatPr defaultColWidth="11.5703125" defaultRowHeight="14.45"/>
  <cols>
    <col min="1" max="1" width="158.28515625" style="57" customWidth="1"/>
    <col min="2" max="2" width="9.140625" style="55" customWidth="1"/>
    <col min="3" max="3" width="135.7109375" style="55" customWidth="1"/>
    <col min="4" max="16384" width="11.5703125" style="55"/>
  </cols>
  <sheetData>
    <row r="1" spans="1:3" ht="18">
      <c r="A1" s="59" t="s">
        <v>289</v>
      </c>
    </row>
    <row r="2" spans="1:3">
      <c r="A2" s="57" t="s">
        <v>290</v>
      </c>
      <c r="C2" s="56"/>
    </row>
    <row r="3" spans="1:3">
      <c r="A3" s="57" t="s">
        <v>291</v>
      </c>
      <c r="C3" s="56"/>
    </row>
    <row r="4" spans="1:3">
      <c r="A4" s="57" t="s">
        <v>292</v>
      </c>
      <c r="C4" s="56"/>
    </row>
    <row r="5" spans="1:3">
      <c r="A5" s="57" t="s">
        <v>293</v>
      </c>
      <c r="C5" s="56"/>
    </row>
    <row r="6" spans="1:3">
      <c r="A6" s="57" t="s">
        <v>294</v>
      </c>
      <c r="C6" s="56"/>
    </row>
    <row r="7" spans="1:3">
      <c r="A7" s="57" t="s">
        <v>295</v>
      </c>
      <c r="C7" s="56"/>
    </row>
    <row r="8" spans="1:3">
      <c r="A8" s="57" t="s">
        <v>296</v>
      </c>
      <c r="C8" s="56"/>
    </row>
    <row r="9" spans="1:3">
      <c r="A9" s="57" t="s">
        <v>297</v>
      </c>
      <c r="C9" s="56"/>
    </row>
    <row r="10" spans="1:3">
      <c r="A10" s="57" t="s">
        <v>298</v>
      </c>
      <c r="C10" s="56"/>
    </row>
    <row r="11" spans="1:3">
      <c r="A11" s="57" t="s">
        <v>299</v>
      </c>
      <c r="C11" s="56"/>
    </row>
    <row r="12" spans="1:3">
      <c r="A12" s="57" t="s">
        <v>300</v>
      </c>
      <c r="C12" s="56"/>
    </row>
    <row r="13" spans="1:3">
      <c r="A13" s="57" t="s">
        <v>301</v>
      </c>
      <c r="C13" s="56"/>
    </row>
    <row r="14" spans="1:3">
      <c r="A14" s="57" t="s">
        <v>302</v>
      </c>
      <c r="C14" s="56"/>
    </row>
    <row r="15" spans="1:3">
      <c r="A15" s="57" t="s">
        <v>303</v>
      </c>
      <c r="C15" s="56"/>
    </row>
    <row r="16" spans="1:3">
      <c r="A16" s="57" t="s">
        <v>304</v>
      </c>
      <c r="C16" s="56"/>
    </row>
    <row r="17" spans="1:3">
      <c r="A17" s="57" t="s">
        <v>305</v>
      </c>
      <c r="C17" s="56"/>
    </row>
    <row r="18" spans="1:3">
      <c r="A18" s="57" t="s">
        <v>306</v>
      </c>
      <c r="C18" s="56"/>
    </row>
    <row r="19" spans="1:3">
      <c r="A19" s="57" t="s">
        <v>307</v>
      </c>
      <c r="C19" s="56"/>
    </row>
    <row r="20" spans="1:3">
      <c r="A20" s="57" t="s">
        <v>308</v>
      </c>
      <c r="C20" s="56"/>
    </row>
    <row r="21" spans="1:3">
      <c r="A21" s="57" t="s">
        <v>309</v>
      </c>
      <c r="C21" s="56"/>
    </row>
    <row r="22" spans="1:3">
      <c r="A22" s="57" t="s">
        <v>300</v>
      </c>
      <c r="C22" s="56"/>
    </row>
    <row r="23" spans="1:3">
      <c r="A23" s="57" t="s">
        <v>310</v>
      </c>
      <c r="C23" s="56"/>
    </row>
    <row r="24" spans="1:3">
      <c r="A24" s="57" t="s">
        <v>311</v>
      </c>
      <c r="C24" s="56"/>
    </row>
    <row r="25" spans="1:3">
      <c r="A25" s="57" t="s">
        <v>312</v>
      </c>
      <c r="C25" s="56"/>
    </row>
    <row r="26" spans="1:3">
      <c r="A26" s="57" t="s">
        <v>313</v>
      </c>
      <c r="C26" s="56"/>
    </row>
    <row r="27" spans="1:3">
      <c r="A27" s="57" t="s">
        <v>314</v>
      </c>
      <c r="C27" s="56"/>
    </row>
    <row r="28" spans="1:3">
      <c r="A28" s="57" t="s">
        <v>315</v>
      </c>
      <c r="C28" s="56"/>
    </row>
    <row r="29" spans="1:3">
      <c r="A29" s="57" t="s">
        <v>316</v>
      </c>
      <c r="C29" s="56"/>
    </row>
    <row r="30" spans="1:3">
      <c r="A30" s="57" t="s">
        <v>317</v>
      </c>
      <c r="C30" s="56"/>
    </row>
    <row r="31" spans="1:3">
      <c r="A31" s="57" t="s">
        <v>318</v>
      </c>
      <c r="C31" s="56"/>
    </row>
    <row r="32" spans="1:3">
      <c r="A32" s="57" t="s">
        <v>319</v>
      </c>
      <c r="C32" s="56"/>
    </row>
    <row r="33" spans="1:3">
      <c r="A33" s="57" t="s">
        <v>320</v>
      </c>
      <c r="C33" s="56"/>
    </row>
    <row r="34" spans="1:3">
      <c r="A34" s="57" t="s">
        <v>321</v>
      </c>
      <c r="C34" s="56"/>
    </row>
    <row r="35" spans="1:3">
      <c r="A35" s="57" t="s">
        <v>322</v>
      </c>
      <c r="C35" s="56"/>
    </row>
    <row r="36" spans="1:3">
      <c r="A36" s="57" t="s">
        <v>323</v>
      </c>
      <c r="C36" s="56"/>
    </row>
    <row r="37" spans="1:3">
      <c r="A37" s="57" t="s">
        <v>324</v>
      </c>
      <c r="C37" s="56"/>
    </row>
    <row r="38" spans="1:3">
      <c r="A38" s="57" t="s">
        <v>325</v>
      </c>
      <c r="C38" s="56"/>
    </row>
    <row r="39" spans="1:3">
      <c r="A39" s="57" t="s">
        <v>326</v>
      </c>
      <c r="C39" s="56"/>
    </row>
    <row r="40" spans="1:3">
      <c r="A40" s="57" t="s">
        <v>327</v>
      </c>
      <c r="C40" s="56"/>
    </row>
    <row r="41" spans="1:3">
      <c r="A41" s="57" t="s">
        <v>328</v>
      </c>
      <c r="C41" s="56"/>
    </row>
    <row r="42" spans="1:3">
      <c r="A42" s="57" t="s">
        <v>329</v>
      </c>
      <c r="C42" s="56"/>
    </row>
    <row r="43" spans="1:3">
      <c r="A43" s="57" t="s">
        <v>330</v>
      </c>
      <c r="C43" s="56"/>
    </row>
    <row r="44" spans="1:3">
      <c r="A44" s="57" t="s">
        <v>331</v>
      </c>
      <c r="C44" s="56"/>
    </row>
    <row r="45" spans="1:3">
      <c r="A45" s="57" t="s">
        <v>332</v>
      </c>
      <c r="C45" s="56"/>
    </row>
    <row r="46" spans="1:3">
      <c r="A46" s="57" t="s">
        <v>333</v>
      </c>
      <c r="C46" s="56"/>
    </row>
    <row r="47" spans="1:3">
      <c r="A47" s="57" t="s">
        <v>316</v>
      </c>
      <c r="C47" s="56"/>
    </row>
    <row r="48" spans="1:3">
      <c r="A48" s="57" t="s">
        <v>334</v>
      </c>
      <c r="C48" s="56"/>
    </row>
    <row r="49" spans="1:3">
      <c r="A49" s="57" t="s">
        <v>335</v>
      </c>
      <c r="C49" s="56"/>
    </row>
    <row r="50" spans="1:3">
      <c r="A50" s="57" t="s">
        <v>316</v>
      </c>
      <c r="C50" s="56"/>
    </row>
    <row r="51" spans="1:3">
      <c r="A51" s="57" t="s">
        <v>336</v>
      </c>
      <c r="C51" s="56"/>
    </row>
    <row r="52" spans="1:3">
      <c r="A52" s="57" t="s">
        <v>337</v>
      </c>
      <c r="C52" s="56"/>
    </row>
    <row r="53" spans="1:3">
      <c r="A53" s="57" t="s">
        <v>338</v>
      </c>
      <c r="C53" s="56"/>
    </row>
    <row r="54" spans="1:3">
      <c r="A54" s="57" t="s">
        <v>339</v>
      </c>
      <c r="C54" s="56"/>
    </row>
    <row r="55" spans="1:3">
      <c r="A55" s="57" t="s">
        <v>340</v>
      </c>
      <c r="C55" s="56"/>
    </row>
    <row r="56" spans="1:3">
      <c r="A56" s="57" t="s">
        <v>341</v>
      </c>
      <c r="C56" s="56"/>
    </row>
    <row r="57" spans="1:3">
      <c r="A57" s="57" t="s">
        <v>342</v>
      </c>
      <c r="C57" s="56"/>
    </row>
    <row r="58" spans="1:3">
      <c r="A58" s="57" t="s">
        <v>343</v>
      </c>
      <c r="C58" s="56"/>
    </row>
    <row r="59" spans="1:3">
      <c r="A59" s="57" t="s">
        <v>344</v>
      </c>
      <c r="C59" s="56"/>
    </row>
    <row r="60" spans="1:3">
      <c r="A60" s="57" t="s">
        <v>345</v>
      </c>
      <c r="C60" s="56"/>
    </row>
    <row r="61" spans="1:3">
      <c r="A61" s="57" t="s">
        <v>346</v>
      </c>
      <c r="C61" s="56"/>
    </row>
    <row r="62" spans="1:3">
      <c r="A62" s="57" t="s">
        <v>347</v>
      </c>
      <c r="C62" s="56"/>
    </row>
    <row r="63" spans="1:3">
      <c r="A63" s="57" t="s">
        <v>348</v>
      </c>
      <c r="C63" s="56"/>
    </row>
    <row r="64" spans="1:3">
      <c r="A64" s="57" t="s">
        <v>349</v>
      </c>
      <c r="C64" s="56"/>
    </row>
    <row r="65" spans="1:3">
      <c r="A65" s="57" t="s">
        <v>350</v>
      </c>
      <c r="C65" s="56"/>
    </row>
    <row r="66" spans="1:3">
      <c r="A66" s="57" t="s">
        <v>334</v>
      </c>
      <c r="C66" s="56"/>
    </row>
    <row r="67" spans="1:3">
      <c r="A67" s="57" t="s">
        <v>351</v>
      </c>
      <c r="C67" s="56"/>
    </row>
    <row r="68" spans="1:3">
      <c r="A68" s="57" t="s">
        <v>352</v>
      </c>
      <c r="C68" s="56"/>
    </row>
    <row r="69" spans="1:3">
      <c r="A69" s="57" t="s">
        <v>353</v>
      </c>
      <c r="C69" s="56"/>
    </row>
    <row r="70" spans="1:3">
      <c r="A70" s="57" t="s">
        <v>354</v>
      </c>
      <c r="C70" s="56"/>
    </row>
    <row r="71" spans="1:3">
      <c r="A71" s="57" t="s">
        <v>355</v>
      </c>
      <c r="C71" s="56"/>
    </row>
    <row r="72" spans="1:3">
      <c r="A72" s="57" t="s">
        <v>356</v>
      </c>
      <c r="C72" s="56"/>
    </row>
    <row r="73" spans="1:3">
      <c r="A73" s="57" t="s">
        <v>300</v>
      </c>
      <c r="C73" s="56"/>
    </row>
    <row r="74" spans="1:3">
      <c r="A74" s="57" t="s">
        <v>357</v>
      </c>
      <c r="C74" s="56"/>
    </row>
    <row r="75" spans="1:3">
      <c r="A75" s="57" t="s">
        <v>358</v>
      </c>
      <c r="C75" s="56"/>
    </row>
    <row r="76" spans="1:3">
      <c r="A76" s="57" t="s">
        <v>359</v>
      </c>
      <c r="C76" s="56"/>
    </row>
    <row r="77" spans="1:3">
      <c r="A77" s="57" t="s">
        <v>360</v>
      </c>
      <c r="C77" s="56"/>
    </row>
    <row r="78" spans="1:3">
      <c r="A78" s="57" t="s">
        <v>361</v>
      </c>
      <c r="C78" s="56"/>
    </row>
    <row r="79" spans="1:3">
      <c r="A79" s="57" t="s">
        <v>353</v>
      </c>
      <c r="C79" s="56"/>
    </row>
    <row r="80" spans="1:3">
      <c r="A80" s="57" t="s">
        <v>362</v>
      </c>
      <c r="C80" s="56"/>
    </row>
    <row r="81" spans="1:3">
      <c r="A81" s="57" t="s">
        <v>363</v>
      </c>
      <c r="C81" s="56"/>
    </row>
    <row r="82" spans="1:3">
      <c r="A82" s="57" t="s">
        <v>364</v>
      </c>
      <c r="C82" s="56"/>
    </row>
    <row r="83" spans="1:3">
      <c r="A83" s="57" t="s">
        <v>365</v>
      </c>
      <c r="C83" s="56"/>
    </row>
    <row r="84" spans="1:3">
      <c r="A84" s="57" t="s">
        <v>366</v>
      </c>
      <c r="C84" s="56"/>
    </row>
    <row r="85" spans="1:3">
      <c r="A85" s="57" t="s">
        <v>367</v>
      </c>
      <c r="C85" s="56"/>
    </row>
    <row r="86" spans="1:3">
      <c r="A86" s="57" t="s">
        <v>368</v>
      </c>
      <c r="C86" s="56"/>
    </row>
    <row r="87" spans="1:3">
      <c r="A87" s="57" t="s">
        <v>369</v>
      </c>
      <c r="C87" s="56"/>
    </row>
    <row r="88" spans="1:3">
      <c r="A88" s="57" t="s">
        <v>370</v>
      </c>
      <c r="C88" s="56"/>
    </row>
    <row r="89" spans="1:3">
      <c r="A89" s="57" t="s">
        <v>371</v>
      </c>
      <c r="C89" s="56"/>
    </row>
    <row r="90" spans="1:3">
      <c r="A90" s="57" t="s">
        <v>372</v>
      </c>
      <c r="C90" s="56"/>
    </row>
    <row r="91" spans="1:3">
      <c r="A91" s="57" t="s">
        <v>300</v>
      </c>
      <c r="C91" s="56"/>
    </row>
    <row r="92" spans="1:3">
      <c r="A92" s="57" t="s">
        <v>373</v>
      </c>
      <c r="C92" s="56"/>
    </row>
    <row r="93" spans="1:3">
      <c r="A93" s="57" t="s">
        <v>300</v>
      </c>
      <c r="C93" s="56"/>
    </row>
    <row r="94" spans="1:3">
      <c r="A94" s="57" t="s">
        <v>374</v>
      </c>
      <c r="C94" s="56"/>
    </row>
    <row r="95" spans="1:3">
      <c r="A95" s="57" t="s">
        <v>375</v>
      </c>
      <c r="C95" s="56"/>
    </row>
    <row r="96" spans="1:3">
      <c r="A96" s="57" t="s">
        <v>338</v>
      </c>
      <c r="C96" s="56"/>
    </row>
    <row r="97" spans="1:3">
      <c r="A97" s="57" t="s">
        <v>376</v>
      </c>
      <c r="C97" s="56"/>
    </row>
    <row r="98" spans="1:3">
      <c r="A98" s="57" t="s">
        <v>377</v>
      </c>
      <c r="C98" s="56"/>
    </row>
    <row r="99" spans="1:3">
      <c r="A99" s="57" t="s">
        <v>378</v>
      </c>
      <c r="C99" s="56"/>
    </row>
    <row r="100" spans="1:3">
      <c r="A100" s="57" t="s">
        <v>379</v>
      </c>
      <c r="C100" s="56"/>
    </row>
    <row r="101" spans="1:3">
      <c r="A101" s="57" t="s">
        <v>380</v>
      </c>
      <c r="C101" s="56"/>
    </row>
    <row r="102" spans="1:3">
      <c r="A102" s="57" t="s">
        <v>381</v>
      </c>
      <c r="C102" s="56"/>
    </row>
    <row r="103" spans="1:3">
      <c r="A103" s="57" t="s">
        <v>382</v>
      </c>
      <c r="C103" s="56"/>
    </row>
    <row r="104" spans="1:3">
      <c r="A104" s="57" t="s">
        <v>383</v>
      </c>
      <c r="C104" s="56"/>
    </row>
    <row r="105" spans="1:3">
      <c r="A105" s="57" t="s">
        <v>384</v>
      </c>
      <c r="C105" s="56"/>
    </row>
    <row r="106" spans="1:3">
      <c r="A106" s="57" t="s">
        <v>385</v>
      </c>
      <c r="C106" s="56"/>
    </row>
    <row r="107" spans="1:3">
      <c r="A107" s="57" t="s">
        <v>386</v>
      </c>
      <c r="C107" s="56"/>
    </row>
    <row r="108" spans="1:3">
      <c r="A108" s="57" t="s">
        <v>387</v>
      </c>
      <c r="C108" s="56"/>
    </row>
    <row r="109" spans="1:3">
      <c r="A109" s="57" t="s">
        <v>300</v>
      </c>
      <c r="C109" s="56"/>
    </row>
    <row r="110" spans="1:3">
      <c r="A110" s="57" t="s">
        <v>388</v>
      </c>
      <c r="C110" s="56"/>
    </row>
    <row r="111" spans="1:3">
      <c r="A111" s="57" t="s">
        <v>389</v>
      </c>
      <c r="C111" s="56"/>
    </row>
    <row r="112" spans="1:3">
      <c r="A112" s="57" t="s">
        <v>390</v>
      </c>
      <c r="C112" s="56"/>
    </row>
    <row r="113" spans="1:3">
      <c r="A113" s="57" t="s">
        <v>391</v>
      </c>
      <c r="C113" s="56"/>
    </row>
    <row r="114" spans="1:3">
      <c r="A114" s="57" t="s">
        <v>392</v>
      </c>
      <c r="C114" s="56"/>
    </row>
    <row r="115" spans="1:3">
      <c r="A115" s="57" t="s">
        <v>393</v>
      </c>
      <c r="C115" s="56"/>
    </row>
    <row r="116" spans="1:3">
      <c r="A116" s="57" t="s">
        <v>300</v>
      </c>
      <c r="C116" s="56"/>
    </row>
    <row r="117" spans="1:3">
      <c r="A117" s="57" t="s">
        <v>394</v>
      </c>
      <c r="C117" s="56"/>
    </row>
    <row r="118" spans="1:3">
      <c r="A118" s="57" t="s">
        <v>338</v>
      </c>
      <c r="C118" s="56"/>
    </row>
    <row r="119" spans="1:3">
      <c r="A119" s="57" t="s">
        <v>395</v>
      </c>
      <c r="C119" s="56"/>
    </row>
    <row r="120" spans="1:3">
      <c r="A120" s="57" t="s">
        <v>396</v>
      </c>
      <c r="C120" s="56"/>
    </row>
    <row r="121" spans="1:3">
      <c r="A121" s="57" t="s">
        <v>397</v>
      </c>
      <c r="C121" s="56"/>
    </row>
    <row r="122" spans="1:3">
      <c r="A122" s="57" t="s">
        <v>398</v>
      </c>
      <c r="C122" s="56"/>
    </row>
    <row r="123" spans="1:3">
      <c r="A123" s="57" t="s">
        <v>399</v>
      </c>
      <c r="C123" s="56"/>
    </row>
    <row r="124" spans="1:3">
      <c r="A124" s="57" t="s">
        <v>400</v>
      </c>
      <c r="C124" s="56"/>
    </row>
    <row r="125" spans="1:3">
      <c r="A125" s="57" t="s">
        <v>319</v>
      </c>
      <c r="C125" s="56"/>
    </row>
    <row r="126" spans="1:3">
      <c r="A126" s="57" t="s">
        <v>401</v>
      </c>
      <c r="C126" s="56"/>
    </row>
    <row r="127" spans="1:3">
      <c r="A127" s="57" t="s">
        <v>402</v>
      </c>
      <c r="C127" s="56"/>
    </row>
    <row r="128" spans="1:3">
      <c r="A128" s="57" t="s">
        <v>403</v>
      </c>
      <c r="C128" s="56"/>
    </row>
    <row r="129" spans="1:3">
      <c r="A129" s="57" t="s">
        <v>404</v>
      </c>
      <c r="C129" s="56"/>
    </row>
    <row r="130" spans="1:3">
      <c r="A130" s="57" t="s">
        <v>334</v>
      </c>
      <c r="C130" s="56"/>
    </row>
    <row r="131" spans="1:3">
      <c r="A131" s="57" t="s">
        <v>405</v>
      </c>
      <c r="C131" s="56"/>
    </row>
    <row r="132" spans="1:3">
      <c r="A132" s="57" t="s">
        <v>406</v>
      </c>
      <c r="C132" s="56"/>
    </row>
    <row r="133" spans="1:3">
      <c r="A133" s="57" t="s">
        <v>407</v>
      </c>
      <c r="C133" s="56"/>
    </row>
    <row r="134" spans="1:3">
      <c r="A134" s="57" t="s">
        <v>408</v>
      </c>
      <c r="C134" s="56"/>
    </row>
    <row r="135" spans="1:3">
      <c r="A135" s="57" t="s">
        <v>409</v>
      </c>
      <c r="C135" s="56"/>
    </row>
    <row r="136" spans="1:3">
      <c r="A136" s="57" t="s">
        <v>410</v>
      </c>
      <c r="C136" s="56"/>
    </row>
    <row r="137" spans="1:3">
      <c r="A137" s="57" t="s">
        <v>411</v>
      </c>
      <c r="C137" s="56"/>
    </row>
    <row r="138" spans="1:3">
      <c r="A138" s="57" t="s">
        <v>412</v>
      </c>
      <c r="C138" s="56"/>
    </row>
    <row r="139" spans="1:3">
      <c r="A139" s="57" t="s">
        <v>413</v>
      </c>
      <c r="C139" s="56"/>
    </row>
    <row r="140" spans="1:3">
      <c r="A140" s="57" t="s">
        <v>414</v>
      </c>
      <c r="C140" s="56"/>
    </row>
    <row r="141" spans="1:3">
      <c r="A141" s="57" t="s">
        <v>415</v>
      </c>
      <c r="C141" s="56"/>
    </row>
    <row r="142" spans="1:3">
      <c r="A142" s="57" t="s">
        <v>416</v>
      </c>
      <c r="C142" s="56"/>
    </row>
    <row r="143" spans="1:3">
      <c r="A143" s="57" t="s">
        <v>417</v>
      </c>
      <c r="C143" s="56"/>
    </row>
    <row r="144" spans="1:3" ht="28.9">
      <c r="A144" s="57" t="s">
        <v>418</v>
      </c>
      <c r="C144" s="56"/>
    </row>
    <row r="145" spans="1:3">
      <c r="A145" s="57" t="s">
        <v>419</v>
      </c>
      <c r="C145" s="56"/>
    </row>
    <row r="146" spans="1:3">
      <c r="A146" s="57" t="s">
        <v>420</v>
      </c>
      <c r="C146" s="56"/>
    </row>
    <row r="147" spans="1:3">
      <c r="A147" s="57" t="s">
        <v>329</v>
      </c>
      <c r="C147" s="56"/>
    </row>
    <row r="148" spans="1:3">
      <c r="A148" s="57" t="s">
        <v>421</v>
      </c>
      <c r="C148" s="56"/>
    </row>
    <row r="149" spans="1:3">
      <c r="A149" s="57" t="s">
        <v>422</v>
      </c>
      <c r="C149" s="56"/>
    </row>
    <row r="150" spans="1:3">
      <c r="A150" s="57" t="s">
        <v>423</v>
      </c>
      <c r="C150" s="56"/>
    </row>
    <row r="151" spans="1:3" ht="158.44999999999999">
      <c r="A151" s="57" t="s">
        <v>424</v>
      </c>
      <c r="C151" s="56"/>
    </row>
    <row r="152" spans="1:3">
      <c r="A152" s="57" t="s">
        <v>425</v>
      </c>
      <c r="C152" s="56"/>
    </row>
    <row r="153" spans="1:3">
      <c r="A153" s="57" t="s">
        <v>426</v>
      </c>
      <c r="C153" s="56"/>
    </row>
    <row r="154" spans="1:3">
      <c r="A154" s="57" t="s">
        <v>316</v>
      </c>
      <c r="C154" s="56"/>
    </row>
    <row r="155" spans="1:3">
      <c r="A155" s="57" t="s">
        <v>427</v>
      </c>
      <c r="C155" s="56"/>
    </row>
    <row r="156" spans="1:3">
      <c r="A156" s="57" t="s">
        <v>428</v>
      </c>
      <c r="C156" s="56"/>
    </row>
    <row r="157" spans="1:3">
      <c r="A157" s="57" t="s">
        <v>429</v>
      </c>
      <c r="C157" s="56"/>
    </row>
    <row r="158" spans="1:3">
      <c r="A158" s="57" t="s">
        <v>430</v>
      </c>
      <c r="C158" s="56"/>
    </row>
    <row r="159" spans="1:3">
      <c r="A159" s="57" t="s">
        <v>431</v>
      </c>
      <c r="C159" s="56"/>
    </row>
    <row r="160" spans="1:3">
      <c r="A160" s="57" t="s">
        <v>432</v>
      </c>
      <c r="C160" s="56"/>
    </row>
    <row r="161" spans="1:3">
      <c r="A161" s="57" t="s">
        <v>433</v>
      </c>
      <c r="C161" s="56"/>
    </row>
    <row r="162" spans="1:3">
      <c r="A162" s="57" t="s">
        <v>381</v>
      </c>
      <c r="C162" s="56"/>
    </row>
    <row r="163" spans="1:3">
      <c r="A163" s="57" t="s">
        <v>434</v>
      </c>
      <c r="C163" s="56"/>
    </row>
    <row r="164" spans="1:3">
      <c r="A164" s="57" t="s">
        <v>300</v>
      </c>
      <c r="C164" s="56"/>
    </row>
    <row r="165" spans="1:3">
      <c r="A165" s="57" t="s">
        <v>435</v>
      </c>
      <c r="C165" s="56"/>
    </row>
    <row r="166" spans="1:3">
      <c r="A166" s="57" t="s">
        <v>300</v>
      </c>
      <c r="C166" s="56"/>
    </row>
    <row r="167" spans="1:3">
      <c r="A167" s="57" t="s">
        <v>436</v>
      </c>
      <c r="C167" s="56"/>
    </row>
    <row r="168" spans="1:3">
      <c r="A168" s="57" t="s">
        <v>437</v>
      </c>
      <c r="C168" s="56"/>
    </row>
    <row r="169" spans="1:3">
      <c r="A169" s="57" t="s">
        <v>316</v>
      </c>
      <c r="C169" s="56"/>
    </row>
    <row r="170" spans="1:3">
      <c r="A170" s="57" t="s">
        <v>438</v>
      </c>
      <c r="C170" s="56"/>
    </row>
    <row r="171" spans="1:3">
      <c r="A171" s="57" t="s">
        <v>439</v>
      </c>
      <c r="C171" s="56"/>
    </row>
    <row r="172" spans="1:3">
      <c r="A172" s="57" t="s">
        <v>440</v>
      </c>
      <c r="C172" s="56"/>
    </row>
    <row r="173" spans="1:3">
      <c r="A173" s="57" t="s">
        <v>300</v>
      </c>
      <c r="C173" s="56"/>
    </row>
    <row r="174" spans="1:3">
      <c r="A174" s="57" t="s">
        <v>441</v>
      </c>
      <c r="C174" s="56"/>
    </row>
    <row r="175" spans="1:3">
      <c r="A175" s="57" t="s">
        <v>442</v>
      </c>
      <c r="C175" s="56"/>
    </row>
    <row r="176" spans="1:3">
      <c r="A176" s="57" t="s">
        <v>443</v>
      </c>
      <c r="C176" s="56"/>
    </row>
    <row r="177" spans="1:3">
      <c r="A177" s="57" t="s">
        <v>300</v>
      </c>
      <c r="C177" s="56"/>
    </row>
    <row r="178" spans="1:3">
      <c r="A178" s="57" t="s">
        <v>444</v>
      </c>
      <c r="C178" s="56"/>
    </row>
    <row r="179" spans="1:3">
      <c r="A179" s="57" t="s">
        <v>445</v>
      </c>
      <c r="C179" s="56"/>
    </row>
    <row r="180" spans="1:3">
      <c r="A180" s="57" t="s">
        <v>446</v>
      </c>
      <c r="C180" s="56"/>
    </row>
    <row r="181" spans="1:3">
      <c r="A181" s="57" t="s">
        <v>447</v>
      </c>
      <c r="C181" s="56"/>
    </row>
    <row r="182" spans="1:3">
      <c r="A182" s="57" t="s">
        <v>448</v>
      </c>
      <c r="C182" s="56"/>
    </row>
    <row r="183" spans="1:3">
      <c r="A183" s="57" t="s">
        <v>449</v>
      </c>
      <c r="C183" s="56"/>
    </row>
    <row r="184" spans="1:3">
      <c r="A184" s="57" t="s">
        <v>450</v>
      </c>
      <c r="C184" s="56"/>
    </row>
    <row r="185" spans="1:3">
      <c r="A185" s="57" t="s">
        <v>427</v>
      </c>
      <c r="C185" s="56"/>
    </row>
    <row r="186" spans="1:3">
      <c r="A186" s="57" t="s">
        <v>451</v>
      </c>
      <c r="C186" s="56"/>
    </row>
    <row r="187" spans="1:3">
      <c r="A187" s="57" t="s">
        <v>452</v>
      </c>
      <c r="C187" s="56"/>
    </row>
    <row r="188" spans="1:3" ht="28.9">
      <c r="A188" s="57" t="s">
        <v>453</v>
      </c>
      <c r="C188" s="56"/>
    </row>
    <row r="189" spans="1:3" ht="28.9">
      <c r="A189" s="57" t="s">
        <v>454</v>
      </c>
      <c r="C189" s="56"/>
    </row>
    <row r="190" spans="1:3">
      <c r="A190" s="57" t="s">
        <v>455</v>
      </c>
      <c r="C190" s="56"/>
    </row>
    <row r="191" spans="1:3">
      <c r="A191" s="57" t="s">
        <v>365</v>
      </c>
      <c r="C191" s="56"/>
    </row>
    <row r="192" spans="1:3">
      <c r="A192" s="57" t="s">
        <v>456</v>
      </c>
      <c r="C192" s="56"/>
    </row>
    <row r="193" spans="1:3">
      <c r="A193" s="57" t="s">
        <v>457</v>
      </c>
      <c r="C193" s="56"/>
    </row>
    <row r="194" spans="1:3">
      <c r="A194" s="57" t="s">
        <v>458</v>
      </c>
      <c r="C194" s="56"/>
    </row>
    <row r="195" spans="1:3">
      <c r="A195" s="57" t="s">
        <v>459</v>
      </c>
      <c r="C195" s="56"/>
    </row>
    <row r="196" spans="1:3">
      <c r="A196" s="57" t="s">
        <v>460</v>
      </c>
      <c r="C196" s="56"/>
    </row>
    <row r="197" spans="1:3">
      <c r="A197" s="57" t="s">
        <v>461</v>
      </c>
      <c r="C197" s="56"/>
    </row>
    <row r="198" spans="1:3">
      <c r="A198" s="57" t="s">
        <v>300</v>
      </c>
      <c r="C198" s="56"/>
    </row>
    <row r="199" spans="1:3">
      <c r="A199" s="57" t="s">
        <v>462</v>
      </c>
      <c r="C199" s="56"/>
    </row>
    <row r="200" spans="1:3">
      <c r="A200" s="57" t="s">
        <v>463</v>
      </c>
      <c r="C200" s="56"/>
    </row>
    <row r="201" spans="1:3">
      <c r="A201" s="57" t="s">
        <v>464</v>
      </c>
      <c r="C201" s="56"/>
    </row>
    <row r="202" spans="1:3">
      <c r="A202" s="57" t="s">
        <v>300</v>
      </c>
      <c r="C202" s="56"/>
    </row>
    <row r="203" spans="1:3">
      <c r="A203" s="57" t="s">
        <v>465</v>
      </c>
      <c r="C203" s="56"/>
    </row>
    <row r="204" spans="1:3">
      <c r="A204" s="57" t="s">
        <v>466</v>
      </c>
      <c r="C204" s="56"/>
    </row>
    <row r="205" spans="1:3">
      <c r="A205" s="57" t="s">
        <v>411</v>
      </c>
      <c r="C205" s="56"/>
    </row>
    <row r="206" spans="1:3">
      <c r="A206" s="57" t="s">
        <v>467</v>
      </c>
      <c r="C206" s="56"/>
    </row>
    <row r="207" spans="1:3">
      <c r="A207" s="57" t="s">
        <v>468</v>
      </c>
      <c r="C207" s="56"/>
    </row>
    <row r="208" spans="1:3">
      <c r="A208" s="57" t="s">
        <v>469</v>
      </c>
      <c r="C208" s="56"/>
    </row>
    <row r="209" spans="1:3">
      <c r="A209" s="57" t="s">
        <v>470</v>
      </c>
      <c r="C209" s="56"/>
    </row>
    <row r="210" spans="1:3">
      <c r="A210" s="57" t="s">
        <v>471</v>
      </c>
      <c r="C210" s="56"/>
    </row>
    <row r="211" spans="1:3">
      <c r="A211" s="57" t="s">
        <v>472</v>
      </c>
      <c r="C211" s="56"/>
    </row>
    <row r="212" spans="1:3">
      <c r="A212" s="57" t="s">
        <v>473</v>
      </c>
      <c r="C212" s="56"/>
    </row>
    <row r="213" spans="1:3">
      <c r="A213" s="57" t="s">
        <v>474</v>
      </c>
      <c r="C213" s="56"/>
    </row>
    <row r="214" spans="1:3">
      <c r="A214" s="57" t="s">
        <v>475</v>
      </c>
      <c r="C214" s="56"/>
    </row>
    <row r="215" spans="1:3">
      <c r="A215" s="57" t="s">
        <v>476</v>
      </c>
      <c r="C215" s="56"/>
    </row>
    <row r="216" spans="1:3">
      <c r="A216" s="57" t="s">
        <v>477</v>
      </c>
      <c r="C216" s="56"/>
    </row>
    <row r="217" spans="1:3">
      <c r="A217" s="57" t="s">
        <v>478</v>
      </c>
      <c r="C217" s="56"/>
    </row>
    <row r="218" spans="1:3">
      <c r="A218" s="57" t="s">
        <v>300</v>
      </c>
      <c r="C218" s="56"/>
    </row>
    <row r="219" spans="1:3">
      <c r="A219" s="57" t="s">
        <v>479</v>
      </c>
      <c r="C219" s="56"/>
    </row>
    <row r="220" spans="1:3">
      <c r="A220" s="57" t="s">
        <v>300</v>
      </c>
      <c r="C220" s="56"/>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62020-E350-4C93-86FF-22D7622A7001}">
  <dimension ref="A1:C1315"/>
  <sheetViews>
    <sheetView workbookViewId="0">
      <selection activeCell="A40" sqref="A40"/>
    </sheetView>
  </sheetViews>
  <sheetFormatPr defaultColWidth="11.5703125" defaultRowHeight="14.45"/>
  <cols>
    <col min="1" max="1" width="250.7109375" style="55" customWidth="1"/>
    <col min="2" max="2" width="9.140625" style="55" customWidth="1"/>
    <col min="3" max="3" width="135.7109375" style="55" customWidth="1"/>
    <col min="4" max="16384" width="11.5703125" style="55"/>
  </cols>
  <sheetData>
    <row r="1" spans="1:3" ht="18">
      <c r="A1" s="58" t="s">
        <v>480</v>
      </c>
    </row>
    <row r="2" spans="1:3">
      <c r="A2" s="55" t="s">
        <v>481</v>
      </c>
      <c r="C2" s="56"/>
    </row>
    <row r="3" spans="1:3">
      <c r="A3" s="55" t="s">
        <v>482</v>
      </c>
      <c r="C3" s="56"/>
    </row>
    <row r="4" spans="1:3">
      <c r="A4" s="55" t="s">
        <v>483</v>
      </c>
      <c r="C4" s="56"/>
    </row>
    <row r="5" spans="1:3">
      <c r="A5" s="55" t="s">
        <v>484</v>
      </c>
      <c r="C5" s="56"/>
    </row>
    <row r="6" spans="1:3">
      <c r="A6" s="55" t="s">
        <v>485</v>
      </c>
      <c r="C6" s="56"/>
    </row>
    <row r="7" spans="1:3">
      <c r="A7" s="55" t="s">
        <v>486</v>
      </c>
      <c r="C7" s="56"/>
    </row>
    <row r="8" spans="1:3">
      <c r="A8" s="55" t="s">
        <v>487</v>
      </c>
      <c r="C8" s="56"/>
    </row>
    <row r="9" spans="1:3">
      <c r="A9" s="55" t="s">
        <v>488</v>
      </c>
      <c r="C9" s="56"/>
    </row>
    <row r="10" spans="1:3">
      <c r="A10" s="55" t="s">
        <v>489</v>
      </c>
      <c r="C10" s="56"/>
    </row>
    <row r="11" spans="1:3">
      <c r="A11" s="55" t="s">
        <v>490</v>
      </c>
      <c r="C11" s="56"/>
    </row>
    <row r="12" spans="1:3">
      <c r="A12" s="55" t="s">
        <v>491</v>
      </c>
      <c r="C12" s="56"/>
    </row>
    <row r="13" spans="1:3">
      <c r="A13" s="55" t="s">
        <v>492</v>
      </c>
      <c r="C13" s="56"/>
    </row>
    <row r="14" spans="1:3">
      <c r="A14" s="55" t="s">
        <v>493</v>
      </c>
      <c r="C14" s="56"/>
    </row>
    <row r="15" spans="1:3">
      <c r="A15" s="55" t="s">
        <v>494</v>
      </c>
      <c r="C15" s="56"/>
    </row>
    <row r="16" spans="1:3">
      <c r="A16" s="55" t="s">
        <v>495</v>
      </c>
      <c r="C16" s="56"/>
    </row>
    <row r="17" spans="1:3">
      <c r="A17" s="55" t="s">
        <v>496</v>
      </c>
      <c r="C17" s="56"/>
    </row>
    <row r="18" spans="1:3">
      <c r="A18" s="55" t="s">
        <v>497</v>
      </c>
      <c r="C18" s="56"/>
    </row>
    <row r="19" spans="1:3">
      <c r="A19" s="55" t="s">
        <v>498</v>
      </c>
      <c r="C19" s="56"/>
    </row>
    <row r="20" spans="1:3">
      <c r="A20" s="55" t="s">
        <v>499</v>
      </c>
      <c r="C20" s="56"/>
    </row>
    <row r="21" spans="1:3">
      <c r="A21" s="55" t="s">
        <v>500</v>
      </c>
      <c r="C21" s="56"/>
    </row>
    <row r="22" spans="1:3">
      <c r="A22" s="55" t="s">
        <v>501</v>
      </c>
      <c r="C22" s="56"/>
    </row>
    <row r="23" spans="1:3">
      <c r="A23" s="55" t="s">
        <v>502</v>
      </c>
      <c r="C23" s="56"/>
    </row>
    <row r="24" spans="1:3">
      <c r="A24" s="55" t="s">
        <v>487</v>
      </c>
      <c r="C24" s="56"/>
    </row>
    <row r="25" spans="1:3">
      <c r="A25" s="55" t="s">
        <v>503</v>
      </c>
      <c r="C25" s="56"/>
    </row>
    <row r="26" spans="1:3">
      <c r="A26" s="55" t="s">
        <v>504</v>
      </c>
      <c r="C26" s="56"/>
    </row>
    <row r="27" spans="1:3">
      <c r="A27" s="55" t="s">
        <v>505</v>
      </c>
      <c r="C27" s="56"/>
    </row>
    <row r="28" spans="1:3">
      <c r="A28" s="55" t="s">
        <v>506</v>
      </c>
      <c r="C28" s="56"/>
    </row>
    <row r="29" spans="1:3">
      <c r="A29" s="55" t="s">
        <v>507</v>
      </c>
      <c r="C29" s="56"/>
    </row>
    <row r="30" spans="1:3">
      <c r="A30" s="55" t="s">
        <v>508</v>
      </c>
      <c r="C30" s="56"/>
    </row>
    <row r="31" spans="1:3">
      <c r="A31" s="55" t="s">
        <v>509</v>
      </c>
      <c r="C31" s="56"/>
    </row>
    <row r="32" spans="1:3">
      <c r="A32" s="55" t="s">
        <v>510</v>
      </c>
      <c r="C32" s="56"/>
    </row>
    <row r="33" spans="1:3">
      <c r="A33" s="55" t="s">
        <v>511</v>
      </c>
      <c r="C33" s="56"/>
    </row>
    <row r="34" spans="1:3">
      <c r="A34" s="55" t="s">
        <v>512</v>
      </c>
      <c r="C34" s="56"/>
    </row>
    <row r="35" spans="1:3">
      <c r="A35" s="55" t="s">
        <v>513</v>
      </c>
      <c r="C35" s="56"/>
    </row>
    <row r="36" spans="1:3">
      <c r="A36" s="55" t="s">
        <v>487</v>
      </c>
      <c r="C36" s="56"/>
    </row>
    <row r="37" spans="1:3">
      <c r="A37" s="55" t="s">
        <v>514</v>
      </c>
      <c r="C37" s="56"/>
    </row>
    <row r="38" spans="1:3">
      <c r="A38" s="55" t="s">
        <v>515</v>
      </c>
      <c r="C38" s="56"/>
    </row>
    <row r="39" spans="1:3">
      <c r="A39" s="55" t="s">
        <v>516</v>
      </c>
      <c r="C39" s="56"/>
    </row>
    <row r="40" spans="1:3">
      <c r="A40" s="55" t="s">
        <v>517</v>
      </c>
      <c r="C40" s="56"/>
    </row>
    <row r="41" spans="1:3">
      <c r="A41" s="55" t="s">
        <v>518</v>
      </c>
      <c r="C41" s="56"/>
    </row>
    <row r="42" spans="1:3">
      <c r="A42" s="55" t="s">
        <v>519</v>
      </c>
      <c r="C42" s="56"/>
    </row>
    <row r="43" spans="1:3">
      <c r="A43" s="55" t="s">
        <v>520</v>
      </c>
      <c r="C43" s="56"/>
    </row>
    <row r="44" spans="1:3">
      <c r="A44" s="55" t="s">
        <v>521</v>
      </c>
      <c r="C44" s="56"/>
    </row>
    <row r="45" spans="1:3">
      <c r="A45" s="55" t="s">
        <v>522</v>
      </c>
      <c r="C45" s="56"/>
    </row>
    <row r="46" spans="1:3">
      <c r="A46" s="55" t="s">
        <v>523</v>
      </c>
      <c r="C46" s="56"/>
    </row>
    <row r="47" spans="1:3">
      <c r="A47" s="55" t="s">
        <v>524</v>
      </c>
      <c r="C47" s="56"/>
    </row>
    <row r="48" spans="1:3">
      <c r="A48" s="55" t="s">
        <v>525</v>
      </c>
      <c r="C48" s="56"/>
    </row>
    <row r="49" spans="1:3">
      <c r="A49" s="55" t="s">
        <v>526</v>
      </c>
      <c r="C49" s="56"/>
    </row>
    <row r="50" spans="1:3">
      <c r="A50" s="55" t="s">
        <v>527</v>
      </c>
      <c r="C50" s="56"/>
    </row>
    <row r="51" spans="1:3">
      <c r="A51" s="55" t="s">
        <v>528</v>
      </c>
      <c r="C51" s="56"/>
    </row>
    <row r="52" spans="1:3">
      <c r="A52" s="55" t="s">
        <v>529</v>
      </c>
      <c r="C52" s="56"/>
    </row>
    <row r="53" spans="1:3">
      <c r="A53" s="55" t="s">
        <v>494</v>
      </c>
      <c r="C53" s="56"/>
    </row>
    <row r="54" spans="1:3">
      <c r="A54" s="55" t="s">
        <v>530</v>
      </c>
      <c r="C54" s="56"/>
    </row>
    <row r="55" spans="1:3">
      <c r="A55" s="55" t="s">
        <v>487</v>
      </c>
      <c r="C55" s="56"/>
    </row>
    <row r="56" spans="1:3">
      <c r="A56" s="55" t="s">
        <v>531</v>
      </c>
      <c r="C56" s="56"/>
    </row>
    <row r="57" spans="1:3">
      <c r="A57" s="55" t="s">
        <v>532</v>
      </c>
      <c r="C57" s="56"/>
    </row>
    <row r="58" spans="1:3">
      <c r="A58" s="55" t="s">
        <v>533</v>
      </c>
      <c r="C58" s="56"/>
    </row>
    <row r="59" spans="1:3">
      <c r="A59" s="55" t="s">
        <v>534</v>
      </c>
      <c r="C59" s="56"/>
    </row>
    <row r="60" spans="1:3">
      <c r="A60" s="55" t="s">
        <v>528</v>
      </c>
      <c r="C60" s="56"/>
    </row>
    <row r="61" spans="1:3">
      <c r="A61" s="55" t="s">
        <v>535</v>
      </c>
      <c r="C61" s="56"/>
    </row>
    <row r="62" spans="1:3">
      <c r="A62" s="55" t="s">
        <v>536</v>
      </c>
      <c r="C62" s="56"/>
    </row>
    <row r="63" spans="1:3">
      <c r="A63" s="55" t="s">
        <v>537</v>
      </c>
      <c r="C63" s="56"/>
    </row>
    <row r="64" spans="1:3">
      <c r="A64" s="55" t="s">
        <v>538</v>
      </c>
      <c r="C64" s="56"/>
    </row>
    <row r="65" spans="1:3">
      <c r="A65" s="55" t="s">
        <v>539</v>
      </c>
      <c r="C65" s="56"/>
    </row>
    <row r="66" spans="1:3">
      <c r="A66" s="55" t="s">
        <v>540</v>
      </c>
      <c r="C66" s="56"/>
    </row>
    <row r="67" spans="1:3">
      <c r="A67" s="55" t="s">
        <v>541</v>
      </c>
      <c r="C67" s="56"/>
    </row>
    <row r="68" spans="1:3">
      <c r="A68" s="55" t="s">
        <v>542</v>
      </c>
      <c r="C68" s="56"/>
    </row>
    <row r="69" spans="1:3">
      <c r="A69" s="55" t="s">
        <v>543</v>
      </c>
      <c r="C69" s="56"/>
    </row>
    <row r="70" spans="1:3">
      <c r="A70" s="55" t="s">
        <v>544</v>
      </c>
      <c r="C70" s="56"/>
    </row>
    <row r="71" spans="1:3">
      <c r="A71" s="55" t="s">
        <v>545</v>
      </c>
      <c r="C71" s="56"/>
    </row>
    <row r="72" spans="1:3">
      <c r="A72" s="55" t="s">
        <v>487</v>
      </c>
      <c r="C72" s="56"/>
    </row>
    <row r="73" spans="1:3">
      <c r="A73" s="55" t="s">
        <v>546</v>
      </c>
      <c r="C73" s="56"/>
    </row>
    <row r="74" spans="1:3">
      <c r="A74" s="55" t="s">
        <v>547</v>
      </c>
      <c r="C74" s="56"/>
    </row>
    <row r="75" spans="1:3">
      <c r="A75" s="55" t="s">
        <v>548</v>
      </c>
      <c r="C75" s="56"/>
    </row>
    <row r="76" spans="1:3">
      <c r="A76" s="55" t="s">
        <v>549</v>
      </c>
      <c r="C76" s="56"/>
    </row>
    <row r="77" spans="1:3">
      <c r="A77" s="55" t="s">
        <v>487</v>
      </c>
      <c r="C77" s="56"/>
    </row>
    <row r="78" spans="1:3">
      <c r="A78" s="55" t="s">
        <v>550</v>
      </c>
      <c r="C78" s="56"/>
    </row>
    <row r="79" spans="1:3">
      <c r="A79" s="55" t="s">
        <v>551</v>
      </c>
      <c r="C79" s="56"/>
    </row>
    <row r="80" spans="1:3">
      <c r="A80" s="55" t="s">
        <v>552</v>
      </c>
      <c r="C80" s="56"/>
    </row>
    <row r="81" spans="1:3">
      <c r="A81" s="55" t="s">
        <v>553</v>
      </c>
      <c r="C81" s="56"/>
    </row>
    <row r="82" spans="1:3">
      <c r="A82" s="55" t="s">
        <v>554</v>
      </c>
      <c r="C82" s="56"/>
    </row>
    <row r="83" spans="1:3">
      <c r="A83" s="55" t="s">
        <v>555</v>
      </c>
      <c r="C83" s="56"/>
    </row>
    <row r="84" spans="1:3">
      <c r="A84" s="55" t="s">
        <v>556</v>
      </c>
      <c r="C84" s="56"/>
    </row>
    <row r="85" spans="1:3">
      <c r="A85" s="55" t="s">
        <v>555</v>
      </c>
      <c r="C85" s="56"/>
    </row>
    <row r="86" spans="1:3">
      <c r="A86" s="55" t="s">
        <v>557</v>
      </c>
      <c r="C86" s="56"/>
    </row>
    <row r="87" spans="1:3">
      <c r="A87" s="55" t="s">
        <v>558</v>
      </c>
      <c r="C87" s="56"/>
    </row>
    <row r="88" spans="1:3">
      <c r="A88" s="55" t="s">
        <v>559</v>
      </c>
      <c r="C88" s="56"/>
    </row>
    <row r="89" spans="1:3">
      <c r="A89" s="55" t="s">
        <v>560</v>
      </c>
      <c r="C89" s="56"/>
    </row>
    <row r="90" spans="1:3">
      <c r="A90" s="55" t="s">
        <v>561</v>
      </c>
      <c r="C90" s="56"/>
    </row>
    <row r="91" spans="1:3">
      <c r="A91" s="55" t="s">
        <v>528</v>
      </c>
      <c r="C91" s="56"/>
    </row>
    <row r="92" spans="1:3">
      <c r="A92" s="55" t="s">
        <v>562</v>
      </c>
      <c r="C92" s="56"/>
    </row>
    <row r="93" spans="1:3">
      <c r="A93" s="55" t="s">
        <v>563</v>
      </c>
      <c r="C93" s="56"/>
    </row>
    <row r="94" spans="1:3">
      <c r="A94" s="55" t="s">
        <v>487</v>
      </c>
      <c r="C94" s="56"/>
    </row>
    <row r="95" spans="1:3">
      <c r="A95" s="55" t="s">
        <v>564</v>
      </c>
      <c r="C95" s="56"/>
    </row>
    <row r="96" spans="1:3">
      <c r="A96" s="55" t="s">
        <v>494</v>
      </c>
      <c r="C96" s="56"/>
    </row>
    <row r="97" spans="1:3">
      <c r="A97" s="55" t="s">
        <v>565</v>
      </c>
      <c r="C97" s="56"/>
    </row>
    <row r="98" spans="1:3">
      <c r="A98" s="55" t="s">
        <v>566</v>
      </c>
      <c r="C98" s="56"/>
    </row>
    <row r="99" spans="1:3">
      <c r="A99" s="55" t="s">
        <v>567</v>
      </c>
      <c r="C99" s="56"/>
    </row>
    <row r="100" spans="1:3">
      <c r="A100" s="55" t="s">
        <v>568</v>
      </c>
      <c r="C100" s="56"/>
    </row>
    <row r="101" spans="1:3">
      <c r="A101" s="55" t="s">
        <v>569</v>
      </c>
      <c r="C101" s="56"/>
    </row>
    <row r="102" spans="1:3">
      <c r="A102" s="55" t="s">
        <v>570</v>
      </c>
      <c r="C102" s="56"/>
    </row>
    <row r="103" spans="1:3">
      <c r="A103" s="55" t="s">
        <v>571</v>
      </c>
      <c r="C103" s="56"/>
    </row>
    <row r="104" spans="1:3">
      <c r="A104" s="55" t="s">
        <v>572</v>
      </c>
      <c r="C104" s="56"/>
    </row>
    <row r="105" spans="1:3">
      <c r="A105" s="55" t="s">
        <v>573</v>
      </c>
      <c r="C105" s="56"/>
    </row>
    <row r="106" spans="1:3">
      <c r="A106" s="55" t="s">
        <v>555</v>
      </c>
      <c r="C106" s="56"/>
    </row>
    <row r="107" spans="1:3">
      <c r="A107" s="55" t="s">
        <v>528</v>
      </c>
      <c r="C107" s="56"/>
    </row>
    <row r="108" spans="1:3">
      <c r="A108" s="55" t="s">
        <v>487</v>
      </c>
      <c r="C108" s="56"/>
    </row>
    <row r="109" spans="1:3">
      <c r="A109" s="55" t="s">
        <v>574</v>
      </c>
      <c r="C109" s="56"/>
    </row>
    <row r="110" spans="1:3">
      <c r="A110" s="55" t="s">
        <v>575</v>
      </c>
      <c r="C110" s="56"/>
    </row>
    <row r="111" spans="1:3">
      <c r="A111" s="55" t="s">
        <v>576</v>
      </c>
      <c r="C111" s="56"/>
    </row>
    <row r="112" spans="1:3">
      <c r="A112" s="55" t="s">
        <v>577</v>
      </c>
      <c r="C112" s="56"/>
    </row>
    <row r="113" spans="1:3">
      <c r="A113" s="55" t="s">
        <v>578</v>
      </c>
      <c r="C113" s="56"/>
    </row>
    <row r="114" spans="1:3">
      <c r="A114" s="55" t="s">
        <v>579</v>
      </c>
      <c r="C114" s="56"/>
    </row>
    <row r="115" spans="1:3">
      <c r="A115" s="55" t="s">
        <v>580</v>
      </c>
      <c r="C115" s="56"/>
    </row>
    <row r="116" spans="1:3">
      <c r="A116" s="55" t="s">
        <v>581</v>
      </c>
      <c r="C116" s="56"/>
    </row>
    <row r="117" spans="1:3">
      <c r="A117" s="55" t="s">
        <v>528</v>
      </c>
      <c r="C117" s="56"/>
    </row>
    <row r="118" spans="1:3">
      <c r="A118" s="55" t="s">
        <v>582</v>
      </c>
      <c r="C118" s="56"/>
    </row>
    <row r="119" spans="1:3">
      <c r="A119" s="55" t="s">
        <v>487</v>
      </c>
      <c r="C119" s="56"/>
    </row>
    <row r="120" spans="1:3">
      <c r="A120" s="55" t="s">
        <v>583</v>
      </c>
      <c r="C120" s="56"/>
    </row>
    <row r="121" spans="1:3">
      <c r="A121" s="55" t="s">
        <v>584</v>
      </c>
      <c r="C121" s="56"/>
    </row>
    <row r="122" spans="1:3">
      <c r="A122" s="55" t="s">
        <v>585</v>
      </c>
      <c r="C122" s="56"/>
    </row>
    <row r="123" spans="1:3">
      <c r="A123" s="55" t="s">
        <v>586</v>
      </c>
      <c r="C123" s="56"/>
    </row>
    <row r="124" spans="1:3">
      <c r="A124" s="55" t="s">
        <v>587</v>
      </c>
      <c r="C124" s="56"/>
    </row>
    <row r="125" spans="1:3">
      <c r="A125" s="55" t="s">
        <v>588</v>
      </c>
      <c r="C125" s="56"/>
    </row>
    <row r="126" spans="1:3">
      <c r="A126" s="55" t="s">
        <v>589</v>
      </c>
      <c r="C126" s="56"/>
    </row>
    <row r="127" spans="1:3">
      <c r="A127" s="55" t="s">
        <v>590</v>
      </c>
      <c r="C127" s="56"/>
    </row>
    <row r="128" spans="1:3">
      <c r="A128" s="55" t="s">
        <v>591</v>
      </c>
      <c r="C128" s="56"/>
    </row>
    <row r="129" spans="1:3">
      <c r="A129" s="55" t="s">
        <v>592</v>
      </c>
      <c r="C129" s="56"/>
    </row>
    <row r="130" spans="1:3">
      <c r="A130" s="55" t="s">
        <v>593</v>
      </c>
      <c r="C130" s="56"/>
    </row>
    <row r="131" spans="1:3">
      <c r="A131" s="55" t="s">
        <v>594</v>
      </c>
      <c r="C131" s="56"/>
    </row>
    <row r="132" spans="1:3">
      <c r="A132" s="55" t="s">
        <v>595</v>
      </c>
      <c r="C132" s="56"/>
    </row>
    <row r="133" spans="1:3">
      <c r="A133" s="55" t="s">
        <v>596</v>
      </c>
      <c r="C133" s="56"/>
    </row>
    <row r="134" spans="1:3">
      <c r="A134" s="55" t="s">
        <v>487</v>
      </c>
      <c r="C134" s="56"/>
    </row>
    <row r="135" spans="1:3">
      <c r="A135" s="55" t="s">
        <v>597</v>
      </c>
      <c r="C135" s="56"/>
    </row>
    <row r="136" spans="1:3">
      <c r="A136" s="55" t="s">
        <v>598</v>
      </c>
      <c r="C136" s="56"/>
    </row>
    <row r="137" spans="1:3">
      <c r="A137" s="55" t="s">
        <v>599</v>
      </c>
      <c r="C137" s="56"/>
    </row>
    <row r="138" spans="1:3">
      <c r="A138" s="55" t="s">
        <v>600</v>
      </c>
      <c r="C138" s="56"/>
    </row>
    <row r="139" spans="1:3">
      <c r="A139" s="55" t="s">
        <v>601</v>
      </c>
      <c r="C139" s="56"/>
    </row>
    <row r="140" spans="1:3">
      <c r="A140" s="55" t="s">
        <v>602</v>
      </c>
      <c r="C140" s="56"/>
    </row>
    <row r="141" spans="1:3">
      <c r="A141" s="55" t="s">
        <v>603</v>
      </c>
      <c r="C141" s="56"/>
    </row>
    <row r="142" spans="1:3">
      <c r="A142" s="55" t="s">
        <v>528</v>
      </c>
      <c r="C142" s="56"/>
    </row>
    <row r="143" spans="1:3">
      <c r="A143" s="55" t="s">
        <v>604</v>
      </c>
      <c r="C143" s="56"/>
    </row>
    <row r="144" spans="1:3">
      <c r="A144" s="55" t="s">
        <v>605</v>
      </c>
      <c r="C144" s="56"/>
    </row>
    <row r="145" spans="1:3">
      <c r="A145" s="55" t="s">
        <v>606</v>
      </c>
      <c r="C145" s="56"/>
    </row>
    <row r="146" spans="1:3">
      <c r="A146" s="55" t="s">
        <v>607</v>
      </c>
      <c r="C146" s="56"/>
    </row>
    <row r="147" spans="1:3">
      <c r="A147" s="55" t="s">
        <v>608</v>
      </c>
      <c r="C147" s="56"/>
    </row>
    <row r="148" spans="1:3">
      <c r="A148" s="55" t="s">
        <v>609</v>
      </c>
      <c r="C148" s="56"/>
    </row>
    <row r="149" spans="1:3">
      <c r="A149" s="55" t="s">
        <v>610</v>
      </c>
      <c r="C149" s="56"/>
    </row>
    <row r="150" spans="1:3">
      <c r="A150" s="55" t="s">
        <v>611</v>
      </c>
      <c r="C150" s="56"/>
    </row>
    <row r="151" spans="1:3">
      <c r="A151" s="55" t="s">
        <v>612</v>
      </c>
      <c r="C151" s="56"/>
    </row>
    <row r="152" spans="1:3">
      <c r="A152" s="55" t="s">
        <v>613</v>
      </c>
      <c r="C152" s="56"/>
    </row>
    <row r="153" spans="1:3">
      <c r="A153" s="55" t="s">
        <v>614</v>
      </c>
      <c r="C153" s="56"/>
    </row>
    <row r="154" spans="1:3">
      <c r="A154" s="55" t="s">
        <v>615</v>
      </c>
      <c r="C154" s="56"/>
    </row>
    <row r="155" spans="1:3">
      <c r="A155" s="55" t="s">
        <v>616</v>
      </c>
      <c r="C155" s="56"/>
    </row>
    <row r="156" spans="1:3">
      <c r="A156" s="55" t="s">
        <v>617</v>
      </c>
      <c r="C156" s="56"/>
    </row>
    <row r="157" spans="1:3">
      <c r="A157" s="55" t="s">
        <v>618</v>
      </c>
      <c r="C157" s="56"/>
    </row>
    <row r="158" spans="1:3">
      <c r="A158" s="55" t="s">
        <v>619</v>
      </c>
      <c r="C158" s="56"/>
    </row>
    <row r="159" spans="1:3">
      <c r="A159" s="55" t="s">
        <v>620</v>
      </c>
      <c r="C159" s="56"/>
    </row>
    <row r="160" spans="1:3">
      <c r="A160" s="55" t="s">
        <v>621</v>
      </c>
      <c r="C160" s="56"/>
    </row>
    <row r="161" spans="1:3">
      <c r="A161" s="55" t="s">
        <v>622</v>
      </c>
      <c r="C161" s="56"/>
    </row>
    <row r="162" spans="1:3">
      <c r="A162" s="55" t="s">
        <v>528</v>
      </c>
      <c r="C162" s="56"/>
    </row>
    <row r="163" spans="1:3">
      <c r="A163" s="55" t="s">
        <v>623</v>
      </c>
      <c r="C163" s="56"/>
    </row>
    <row r="164" spans="1:3">
      <c r="A164" s="55" t="s">
        <v>624</v>
      </c>
      <c r="C164" s="56"/>
    </row>
    <row r="165" spans="1:3">
      <c r="A165" s="55" t="s">
        <v>625</v>
      </c>
      <c r="C165" s="56"/>
    </row>
    <row r="166" spans="1:3">
      <c r="A166" s="55" t="s">
        <v>626</v>
      </c>
      <c r="C166" s="56"/>
    </row>
    <row r="167" spans="1:3">
      <c r="A167" s="55" t="s">
        <v>627</v>
      </c>
      <c r="C167" s="56"/>
    </row>
    <row r="168" spans="1:3">
      <c r="A168" s="55" t="s">
        <v>628</v>
      </c>
      <c r="C168" s="56"/>
    </row>
    <row r="169" spans="1:3">
      <c r="A169" s="55" t="s">
        <v>629</v>
      </c>
      <c r="C169" s="56"/>
    </row>
    <row r="170" spans="1:3">
      <c r="A170" s="55" t="s">
        <v>630</v>
      </c>
      <c r="C170" s="56"/>
    </row>
    <row r="171" spans="1:3">
      <c r="A171" s="55" t="s">
        <v>631</v>
      </c>
      <c r="C171" s="56"/>
    </row>
    <row r="172" spans="1:3">
      <c r="A172" s="55" t="s">
        <v>632</v>
      </c>
      <c r="C172" s="56"/>
    </row>
    <row r="173" spans="1:3">
      <c r="A173" s="55" t="s">
        <v>633</v>
      </c>
      <c r="C173" s="56"/>
    </row>
    <row r="174" spans="1:3">
      <c r="A174" s="55" t="s">
        <v>634</v>
      </c>
      <c r="C174" s="56"/>
    </row>
    <row r="175" spans="1:3">
      <c r="A175" s="55" t="s">
        <v>635</v>
      </c>
      <c r="C175" s="56"/>
    </row>
    <row r="176" spans="1:3">
      <c r="A176" s="55" t="s">
        <v>636</v>
      </c>
      <c r="C176" s="56"/>
    </row>
    <row r="177" spans="1:3">
      <c r="A177" s="55" t="s">
        <v>637</v>
      </c>
      <c r="C177" s="56"/>
    </row>
    <row r="178" spans="1:3">
      <c r="A178" s="55" t="s">
        <v>638</v>
      </c>
      <c r="C178" s="56"/>
    </row>
    <row r="179" spans="1:3">
      <c r="A179" s="55" t="s">
        <v>639</v>
      </c>
      <c r="C179" s="56"/>
    </row>
    <row r="180" spans="1:3">
      <c r="A180" s="55" t="s">
        <v>640</v>
      </c>
      <c r="C180" s="56"/>
    </row>
    <row r="181" spans="1:3">
      <c r="A181" s="55" t="s">
        <v>641</v>
      </c>
      <c r="C181" s="56"/>
    </row>
    <row r="182" spans="1:3">
      <c r="A182" s="55" t="s">
        <v>487</v>
      </c>
      <c r="C182" s="56"/>
    </row>
    <row r="183" spans="1:3">
      <c r="A183" s="55" t="s">
        <v>642</v>
      </c>
      <c r="C183" s="56"/>
    </row>
    <row r="184" spans="1:3">
      <c r="A184" s="55" t="s">
        <v>643</v>
      </c>
      <c r="C184" s="56"/>
    </row>
    <row r="185" spans="1:3">
      <c r="A185" s="55" t="s">
        <v>644</v>
      </c>
      <c r="C185" s="56"/>
    </row>
    <row r="186" spans="1:3">
      <c r="A186" s="55" t="s">
        <v>645</v>
      </c>
      <c r="C186" s="56"/>
    </row>
    <row r="187" spans="1:3">
      <c r="A187" s="55" t="s">
        <v>646</v>
      </c>
      <c r="C187" s="56"/>
    </row>
    <row r="188" spans="1:3">
      <c r="A188" s="55" t="s">
        <v>487</v>
      </c>
      <c r="C188" s="56"/>
    </row>
    <row r="189" spans="1:3">
      <c r="A189" s="55" t="s">
        <v>647</v>
      </c>
      <c r="C189" s="56"/>
    </row>
    <row r="190" spans="1:3">
      <c r="A190" s="55" t="s">
        <v>648</v>
      </c>
      <c r="C190" s="56"/>
    </row>
    <row r="191" spans="1:3">
      <c r="A191" s="55" t="s">
        <v>649</v>
      </c>
      <c r="C191" s="56"/>
    </row>
    <row r="192" spans="1:3">
      <c r="A192" s="55" t="s">
        <v>529</v>
      </c>
      <c r="C192" s="56"/>
    </row>
    <row r="193" spans="1:3">
      <c r="A193" s="55" t="s">
        <v>650</v>
      </c>
      <c r="C193" s="56"/>
    </row>
    <row r="194" spans="1:3">
      <c r="A194" s="55" t="s">
        <v>651</v>
      </c>
      <c r="C194" s="56"/>
    </row>
    <row r="195" spans="1:3">
      <c r="A195" s="55" t="s">
        <v>652</v>
      </c>
      <c r="C195" s="56"/>
    </row>
    <row r="196" spans="1:3">
      <c r="A196" s="55" t="s">
        <v>653</v>
      </c>
      <c r="C196" s="56"/>
    </row>
    <row r="197" spans="1:3">
      <c r="A197" s="55" t="s">
        <v>654</v>
      </c>
      <c r="C197" s="56"/>
    </row>
    <row r="198" spans="1:3">
      <c r="A198" s="55" t="s">
        <v>655</v>
      </c>
      <c r="C198" s="56"/>
    </row>
    <row r="199" spans="1:3">
      <c r="A199" s="55" t="s">
        <v>656</v>
      </c>
      <c r="C199" s="56"/>
    </row>
    <row r="200" spans="1:3">
      <c r="A200" s="55" t="s">
        <v>657</v>
      </c>
      <c r="C200" s="56"/>
    </row>
    <row r="201" spans="1:3">
      <c r="A201" s="55" t="s">
        <v>658</v>
      </c>
      <c r="C201" s="56"/>
    </row>
    <row r="202" spans="1:3">
      <c r="A202" s="55" t="s">
        <v>659</v>
      </c>
      <c r="C202" s="56"/>
    </row>
    <row r="203" spans="1:3">
      <c r="A203" s="55" t="s">
        <v>660</v>
      </c>
      <c r="C203" s="56"/>
    </row>
    <row r="204" spans="1:3">
      <c r="A204" s="55" t="s">
        <v>661</v>
      </c>
      <c r="C204" s="56"/>
    </row>
    <row r="205" spans="1:3">
      <c r="A205" s="55" t="s">
        <v>662</v>
      </c>
      <c r="C205" s="56"/>
    </row>
    <row r="206" spans="1:3">
      <c r="A206" s="55" t="s">
        <v>487</v>
      </c>
      <c r="C206" s="56"/>
    </row>
    <row r="207" spans="1:3">
      <c r="A207" s="55" t="s">
        <v>487</v>
      </c>
      <c r="C207" s="56"/>
    </row>
    <row r="208" spans="1:3">
      <c r="A208" s="55" t="s">
        <v>663</v>
      </c>
      <c r="C208" s="56"/>
    </row>
    <row r="209" spans="1:3">
      <c r="A209" s="55" t="s">
        <v>487</v>
      </c>
      <c r="C209" s="56"/>
    </row>
    <row r="210" spans="1:3">
      <c r="A210" s="55" t="s">
        <v>664</v>
      </c>
      <c r="C210" s="56"/>
    </row>
    <row r="211" spans="1:3">
      <c r="A211" s="55" t="s">
        <v>665</v>
      </c>
      <c r="C211" s="56"/>
    </row>
    <row r="212" spans="1:3">
      <c r="A212" s="55" t="s">
        <v>666</v>
      </c>
      <c r="C212" s="56"/>
    </row>
    <row r="213" spans="1:3">
      <c r="A213" s="55" t="s">
        <v>667</v>
      </c>
      <c r="C213" s="56"/>
    </row>
    <row r="214" spans="1:3">
      <c r="A214" s="55" t="s">
        <v>668</v>
      </c>
      <c r="C214" s="56"/>
    </row>
    <row r="215" spans="1:3">
      <c r="A215" s="55" t="s">
        <v>669</v>
      </c>
      <c r="C215" s="56"/>
    </row>
    <row r="216" spans="1:3">
      <c r="A216" s="55" t="s">
        <v>670</v>
      </c>
      <c r="C216" s="56"/>
    </row>
    <row r="217" spans="1:3">
      <c r="A217" s="55" t="s">
        <v>671</v>
      </c>
      <c r="C217" s="56"/>
    </row>
    <row r="218" spans="1:3">
      <c r="A218" s="55" t="s">
        <v>672</v>
      </c>
      <c r="C218" s="56"/>
    </row>
    <row r="219" spans="1:3">
      <c r="A219" s="55" t="s">
        <v>673</v>
      </c>
      <c r="C219" s="56"/>
    </row>
    <row r="220" spans="1:3">
      <c r="A220" s="55" t="s">
        <v>674</v>
      </c>
      <c r="C220" s="56"/>
    </row>
    <row r="221" spans="1:3">
      <c r="A221" s="55" t="s">
        <v>487</v>
      </c>
      <c r="C221" s="56"/>
    </row>
    <row r="222" spans="1:3">
      <c r="A222" s="55" t="s">
        <v>675</v>
      </c>
      <c r="C222" s="56"/>
    </row>
    <row r="223" spans="1:3">
      <c r="A223" s="55" t="s">
        <v>676</v>
      </c>
      <c r="C223" s="56"/>
    </row>
    <row r="224" spans="1:3">
      <c r="A224" s="55" t="s">
        <v>677</v>
      </c>
      <c r="C224" s="56"/>
    </row>
    <row r="225" spans="1:3">
      <c r="A225" s="55" t="s">
        <v>678</v>
      </c>
      <c r="C225" s="56"/>
    </row>
    <row r="226" spans="1:3">
      <c r="A226" s="55" t="s">
        <v>679</v>
      </c>
      <c r="C226" s="56"/>
    </row>
    <row r="227" spans="1:3">
      <c r="A227" s="55" t="s">
        <v>680</v>
      </c>
      <c r="C227" s="56"/>
    </row>
    <row r="228" spans="1:3">
      <c r="A228" s="55" t="s">
        <v>681</v>
      </c>
      <c r="C228" s="56"/>
    </row>
    <row r="229" spans="1:3">
      <c r="A229" s="55" t="s">
        <v>487</v>
      </c>
      <c r="C229" s="56"/>
    </row>
    <row r="230" spans="1:3">
      <c r="A230" s="55" t="s">
        <v>682</v>
      </c>
      <c r="C230" s="56"/>
    </row>
    <row r="231" spans="1:3">
      <c r="A231" s="55" t="s">
        <v>683</v>
      </c>
      <c r="C231" s="56"/>
    </row>
    <row r="232" spans="1:3">
      <c r="A232" s="55" t="s">
        <v>684</v>
      </c>
      <c r="C232" s="56"/>
    </row>
    <row r="233" spans="1:3">
      <c r="A233" s="55" t="s">
        <v>494</v>
      </c>
      <c r="C233" s="56"/>
    </row>
    <row r="234" spans="1:3">
      <c r="A234" s="55" t="s">
        <v>685</v>
      </c>
      <c r="C234" s="56"/>
    </row>
    <row r="235" spans="1:3">
      <c r="A235" s="55" t="s">
        <v>686</v>
      </c>
      <c r="C235" s="56"/>
    </row>
    <row r="236" spans="1:3">
      <c r="A236" s="55" t="s">
        <v>687</v>
      </c>
      <c r="C236" s="56"/>
    </row>
    <row r="237" spans="1:3">
      <c r="A237" s="55" t="s">
        <v>688</v>
      </c>
      <c r="C237" s="56"/>
    </row>
    <row r="238" spans="1:3">
      <c r="A238" s="55" t="s">
        <v>689</v>
      </c>
      <c r="C238" s="56"/>
    </row>
    <row r="239" spans="1:3">
      <c r="A239" s="55" t="s">
        <v>487</v>
      </c>
      <c r="C239" s="56"/>
    </row>
    <row r="240" spans="1:3">
      <c r="A240" s="55" t="s">
        <v>690</v>
      </c>
      <c r="C240" s="56"/>
    </row>
    <row r="241" spans="1:3">
      <c r="A241" s="55" t="s">
        <v>691</v>
      </c>
      <c r="C241" s="56"/>
    </row>
    <row r="242" spans="1:3">
      <c r="A242" s="55" t="s">
        <v>692</v>
      </c>
      <c r="C242" s="56"/>
    </row>
    <row r="243" spans="1:3">
      <c r="A243" s="55" t="s">
        <v>693</v>
      </c>
      <c r="C243" s="56"/>
    </row>
    <row r="244" spans="1:3">
      <c r="A244" s="55" t="s">
        <v>694</v>
      </c>
      <c r="C244" s="56"/>
    </row>
    <row r="245" spans="1:3">
      <c r="A245" s="55" t="s">
        <v>695</v>
      </c>
      <c r="C245" s="56"/>
    </row>
    <row r="246" spans="1:3">
      <c r="A246" s="55" t="s">
        <v>696</v>
      </c>
      <c r="C246" s="56"/>
    </row>
    <row r="247" spans="1:3">
      <c r="A247" s="55" t="s">
        <v>697</v>
      </c>
      <c r="C247" s="56"/>
    </row>
    <row r="248" spans="1:3">
      <c r="A248" s="55" t="s">
        <v>487</v>
      </c>
      <c r="C248" s="56"/>
    </row>
    <row r="249" spans="1:3">
      <c r="A249" s="55" t="s">
        <v>698</v>
      </c>
      <c r="C249" s="56"/>
    </row>
    <row r="250" spans="1:3">
      <c r="A250" s="55" t="s">
        <v>699</v>
      </c>
      <c r="C250" s="56"/>
    </row>
    <row r="251" spans="1:3">
      <c r="A251" s="55" t="s">
        <v>700</v>
      </c>
      <c r="C251" s="56"/>
    </row>
    <row r="252" spans="1:3">
      <c r="A252" s="55" t="s">
        <v>701</v>
      </c>
      <c r="C252" s="56"/>
    </row>
    <row r="253" spans="1:3">
      <c r="A253" s="55" t="s">
        <v>702</v>
      </c>
      <c r="C253" s="56"/>
    </row>
    <row r="254" spans="1:3">
      <c r="A254" s="55" t="s">
        <v>555</v>
      </c>
      <c r="C254" s="56"/>
    </row>
    <row r="255" spans="1:3">
      <c r="A255" s="55" t="s">
        <v>703</v>
      </c>
      <c r="C255" s="56"/>
    </row>
    <row r="256" spans="1:3">
      <c r="A256" s="55" t="s">
        <v>704</v>
      </c>
      <c r="C256" s="56"/>
    </row>
    <row r="257" spans="1:3">
      <c r="A257" s="55" t="s">
        <v>705</v>
      </c>
      <c r="C257" s="56"/>
    </row>
    <row r="258" spans="1:3">
      <c r="A258" s="55" t="s">
        <v>706</v>
      </c>
      <c r="C258" s="56"/>
    </row>
    <row r="259" spans="1:3">
      <c r="A259" s="55" t="s">
        <v>707</v>
      </c>
      <c r="C259" s="56"/>
    </row>
    <row r="260" spans="1:3">
      <c r="A260" s="55" t="s">
        <v>708</v>
      </c>
      <c r="C260" s="56"/>
    </row>
    <row r="261" spans="1:3">
      <c r="A261" s="55" t="s">
        <v>709</v>
      </c>
      <c r="C261" s="56"/>
    </row>
    <row r="262" spans="1:3">
      <c r="A262" s="55" t="s">
        <v>710</v>
      </c>
      <c r="C262" s="56"/>
    </row>
    <row r="263" spans="1:3">
      <c r="A263" s="55" t="s">
        <v>595</v>
      </c>
      <c r="C263" s="56"/>
    </row>
    <row r="264" spans="1:3">
      <c r="A264" s="55" t="s">
        <v>711</v>
      </c>
      <c r="C264" s="56"/>
    </row>
    <row r="265" spans="1:3">
      <c r="A265" s="55" t="s">
        <v>712</v>
      </c>
      <c r="C265" s="56"/>
    </row>
    <row r="266" spans="1:3">
      <c r="A266" s="55" t="s">
        <v>487</v>
      </c>
      <c r="C266" s="56"/>
    </row>
    <row r="267" spans="1:3">
      <c r="A267" s="55" t="s">
        <v>713</v>
      </c>
      <c r="C267" s="56"/>
    </row>
    <row r="268" spans="1:3">
      <c r="A268" s="55" t="s">
        <v>714</v>
      </c>
      <c r="C268" s="56"/>
    </row>
    <row r="269" spans="1:3">
      <c r="A269" s="55" t="s">
        <v>715</v>
      </c>
      <c r="C269" s="56"/>
    </row>
    <row r="270" spans="1:3">
      <c r="A270" s="55" t="s">
        <v>716</v>
      </c>
      <c r="C270" s="56"/>
    </row>
    <row r="271" spans="1:3">
      <c r="A271" s="55" t="s">
        <v>717</v>
      </c>
      <c r="C271" s="56"/>
    </row>
    <row r="272" spans="1:3">
      <c r="A272" s="55" t="s">
        <v>718</v>
      </c>
      <c r="C272" s="56"/>
    </row>
    <row r="273" spans="1:3">
      <c r="A273" s="55" t="s">
        <v>719</v>
      </c>
      <c r="C273" s="56"/>
    </row>
    <row r="274" spans="1:3">
      <c r="A274" s="55" t="s">
        <v>720</v>
      </c>
      <c r="C274" s="56"/>
    </row>
    <row r="275" spans="1:3">
      <c r="A275" s="55" t="s">
        <v>721</v>
      </c>
      <c r="C275" s="56"/>
    </row>
    <row r="276" spans="1:3">
      <c r="A276" s="55" t="s">
        <v>722</v>
      </c>
      <c r="C276" s="56"/>
    </row>
    <row r="277" spans="1:3">
      <c r="A277" s="55" t="s">
        <v>723</v>
      </c>
      <c r="C277" s="56"/>
    </row>
    <row r="278" spans="1:3">
      <c r="A278" s="55" t="s">
        <v>724</v>
      </c>
      <c r="C278" s="56"/>
    </row>
    <row r="279" spans="1:3">
      <c r="A279" s="55" t="s">
        <v>725</v>
      </c>
      <c r="C279" s="56"/>
    </row>
    <row r="280" spans="1:3">
      <c r="A280" s="55" t="s">
        <v>726</v>
      </c>
      <c r="C280" s="56"/>
    </row>
    <row r="281" spans="1:3">
      <c r="A281" s="55" t="s">
        <v>727</v>
      </c>
      <c r="C281" s="56"/>
    </row>
    <row r="282" spans="1:3">
      <c r="A282" s="55" t="s">
        <v>728</v>
      </c>
      <c r="C282" s="56"/>
    </row>
    <row r="283" spans="1:3">
      <c r="A283" s="55" t="s">
        <v>729</v>
      </c>
      <c r="C283" s="56"/>
    </row>
    <row r="284" spans="1:3">
      <c r="A284" s="55" t="s">
        <v>730</v>
      </c>
      <c r="C284" s="56"/>
    </row>
    <row r="285" spans="1:3">
      <c r="A285" s="55" t="s">
        <v>731</v>
      </c>
      <c r="C285" s="56"/>
    </row>
    <row r="286" spans="1:3">
      <c r="A286" s="55" t="s">
        <v>732</v>
      </c>
      <c r="C286" s="56"/>
    </row>
    <row r="287" spans="1:3">
      <c r="A287" s="55" t="s">
        <v>733</v>
      </c>
      <c r="C287" s="56"/>
    </row>
    <row r="288" spans="1:3">
      <c r="A288" s="55" t="s">
        <v>734</v>
      </c>
      <c r="C288" s="56"/>
    </row>
    <row r="289" spans="1:3">
      <c r="A289" s="55" t="s">
        <v>487</v>
      </c>
      <c r="C289" s="56"/>
    </row>
    <row r="290" spans="1:3">
      <c r="A290" s="55" t="s">
        <v>735</v>
      </c>
      <c r="C290" s="56"/>
    </row>
    <row r="291" spans="1:3">
      <c r="A291" s="55" t="s">
        <v>487</v>
      </c>
      <c r="C291" s="56"/>
    </row>
    <row r="292" spans="1:3">
      <c r="A292" s="55" t="s">
        <v>736</v>
      </c>
      <c r="C292" s="56"/>
    </row>
    <row r="293" spans="1:3">
      <c r="A293" s="55" t="s">
        <v>737</v>
      </c>
      <c r="C293" s="56"/>
    </row>
    <row r="294" spans="1:3">
      <c r="A294" s="55" t="s">
        <v>738</v>
      </c>
      <c r="C294" s="56"/>
    </row>
    <row r="295" spans="1:3">
      <c r="A295" s="55" t="s">
        <v>739</v>
      </c>
      <c r="C295" s="56"/>
    </row>
    <row r="296" spans="1:3">
      <c r="A296" s="55" t="s">
        <v>740</v>
      </c>
      <c r="C296" s="56"/>
    </row>
    <row r="297" spans="1:3">
      <c r="A297" s="55" t="s">
        <v>741</v>
      </c>
      <c r="C297" s="56"/>
    </row>
    <row r="298" spans="1:3">
      <c r="A298" s="55" t="s">
        <v>742</v>
      </c>
      <c r="C298" s="56"/>
    </row>
    <row r="299" spans="1:3">
      <c r="A299" s="55" t="s">
        <v>743</v>
      </c>
      <c r="C299" s="56"/>
    </row>
    <row r="300" spans="1:3">
      <c r="A300" s="55" t="s">
        <v>744</v>
      </c>
      <c r="C300" s="56"/>
    </row>
    <row r="301" spans="1:3">
      <c r="A301" s="55" t="s">
        <v>745</v>
      </c>
      <c r="C301" s="56"/>
    </row>
    <row r="302" spans="1:3">
      <c r="A302" s="55" t="s">
        <v>746</v>
      </c>
      <c r="C302" s="56"/>
    </row>
    <row r="303" spans="1:3">
      <c r="A303" s="55" t="s">
        <v>747</v>
      </c>
      <c r="C303" s="56"/>
    </row>
    <row r="304" spans="1:3">
      <c r="A304" s="55" t="s">
        <v>748</v>
      </c>
      <c r="C304" s="56"/>
    </row>
    <row r="305" spans="1:3">
      <c r="A305" s="55" t="s">
        <v>749</v>
      </c>
      <c r="C305" s="56"/>
    </row>
    <row r="306" spans="1:3">
      <c r="A306" s="55" t="s">
        <v>750</v>
      </c>
      <c r="C306" s="56"/>
    </row>
    <row r="307" spans="1:3">
      <c r="A307" s="55" t="s">
        <v>470</v>
      </c>
      <c r="C307" s="56"/>
    </row>
    <row r="308" spans="1:3">
      <c r="A308" s="55" t="s">
        <v>751</v>
      </c>
      <c r="C308" s="56"/>
    </row>
    <row r="309" spans="1:3">
      <c r="A309" s="55" t="s">
        <v>752</v>
      </c>
      <c r="C309" s="56"/>
    </row>
    <row r="310" spans="1:3">
      <c r="A310" s="55" t="s">
        <v>753</v>
      </c>
      <c r="C310" s="56"/>
    </row>
    <row r="311" spans="1:3">
      <c r="A311" s="55" t="s">
        <v>754</v>
      </c>
      <c r="C311" s="56"/>
    </row>
    <row r="312" spans="1:3">
      <c r="A312" s="55" t="s">
        <v>755</v>
      </c>
      <c r="C312" s="56"/>
    </row>
    <row r="313" spans="1:3">
      <c r="A313" s="55" t="s">
        <v>756</v>
      </c>
      <c r="C313" s="56"/>
    </row>
    <row r="314" spans="1:3">
      <c r="A314" s="55" t="s">
        <v>757</v>
      </c>
      <c r="C314" s="56"/>
    </row>
    <row r="315" spans="1:3">
      <c r="A315" s="55" t="s">
        <v>758</v>
      </c>
      <c r="C315" s="56"/>
    </row>
    <row r="316" spans="1:3">
      <c r="A316" s="55" t="s">
        <v>759</v>
      </c>
      <c r="C316" s="56"/>
    </row>
    <row r="317" spans="1:3">
      <c r="A317" s="55" t="s">
        <v>760</v>
      </c>
      <c r="C317" s="56"/>
    </row>
    <row r="318" spans="1:3">
      <c r="A318" s="55" t="s">
        <v>761</v>
      </c>
      <c r="C318" s="56"/>
    </row>
    <row r="319" spans="1:3">
      <c r="A319" s="55" t="s">
        <v>762</v>
      </c>
      <c r="C319" s="56"/>
    </row>
    <row r="320" spans="1:3">
      <c r="A320" s="55" t="s">
        <v>763</v>
      </c>
      <c r="C320" s="56"/>
    </row>
    <row r="321" spans="1:3">
      <c r="A321" s="55" t="s">
        <v>653</v>
      </c>
      <c r="C321" s="56"/>
    </row>
    <row r="322" spans="1:3">
      <c r="A322" s="55" t="s">
        <v>764</v>
      </c>
      <c r="C322" s="56"/>
    </row>
    <row r="323" spans="1:3">
      <c r="A323" s="55" t="s">
        <v>765</v>
      </c>
      <c r="C323" s="56"/>
    </row>
    <row r="324" spans="1:3">
      <c r="A324" s="55" t="s">
        <v>766</v>
      </c>
      <c r="C324" s="56"/>
    </row>
    <row r="325" spans="1:3">
      <c r="A325" s="55" t="s">
        <v>767</v>
      </c>
      <c r="C325" s="56"/>
    </row>
    <row r="326" spans="1:3">
      <c r="A326" s="55" t="s">
        <v>768</v>
      </c>
      <c r="C326" s="56"/>
    </row>
    <row r="327" spans="1:3">
      <c r="A327" s="55" t="s">
        <v>769</v>
      </c>
      <c r="C327" s="56"/>
    </row>
    <row r="328" spans="1:3">
      <c r="A328" s="55" t="s">
        <v>770</v>
      </c>
      <c r="C328" s="56"/>
    </row>
    <row r="329" spans="1:3">
      <c r="A329" s="55" t="s">
        <v>771</v>
      </c>
      <c r="C329" s="56"/>
    </row>
    <row r="330" spans="1:3">
      <c r="A330" s="55" t="s">
        <v>528</v>
      </c>
      <c r="C330" s="56"/>
    </row>
    <row r="331" spans="1:3">
      <c r="A331" s="55" t="s">
        <v>772</v>
      </c>
      <c r="C331" s="56"/>
    </row>
    <row r="332" spans="1:3">
      <c r="A332" s="55" t="s">
        <v>528</v>
      </c>
      <c r="C332" s="56"/>
    </row>
    <row r="333" spans="1:3">
      <c r="A333" s="55" t="s">
        <v>773</v>
      </c>
      <c r="C333" s="56"/>
    </row>
    <row r="334" spans="1:3">
      <c r="A334" s="55" t="s">
        <v>774</v>
      </c>
      <c r="C334" s="56"/>
    </row>
    <row r="335" spans="1:3">
      <c r="A335" s="55" t="s">
        <v>542</v>
      </c>
      <c r="C335" s="56"/>
    </row>
    <row r="336" spans="1:3">
      <c r="A336" s="55" t="s">
        <v>775</v>
      </c>
      <c r="C336" s="56"/>
    </row>
    <row r="337" spans="1:3">
      <c r="A337" s="55" t="s">
        <v>528</v>
      </c>
      <c r="C337" s="56"/>
    </row>
    <row r="338" spans="1:3">
      <c r="A338" s="55" t="s">
        <v>776</v>
      </c>
      <c r="C338" s="56"/>
    </row>
    <row r="339" spans="1:3">
      <c r="A339" s="55" t="s">
        <v>777</v>
      </c>
      <c r="C339" s="56"/>
    </row>
    <row r="340" spans="1:3">
      <c r="A340" s="55" t="s">
        <v>778</v>
      </c>
      <c r="C340" s="56"/>
    </row>
    <row r="341" spans="1:3">
      <c r="A341" s="55" t="s">
        <v>487</v>
      </c>
      <c r="C341" s="56"/>
    </row>
    <row r="342" spans="1:3">
      <c r="A342" s="55" t="s">
        <v>490</v>
      </c>
      <c r="C342" s="56"/>
    </row>
    <row r="343" spans="1:3">
      <c r="A343" s="55" t="s">
        <v>779</v>
      </c>
      <c r="C343" s="56"/>
    </row>
    <row r="344" spans="1:3">
      <c r="A344" s="55" t="s">
        <v>487</v>
      </c>
      <c r="C344" s="56"/>
    </row>
    <row r="345" spans="1:3">
      <c r="A345" s="55" t="s">
        <v>780</v>
      </c>
      <c r="C345" s="56"/>
    </row>
    <row r="346" spans="1:3">
      <c r="A346" s="55" t="s">
        <v>487</v>
      </c>
      <c r="C346" s="56"/>
    </row>
    <row r="347" spans="1:3">
      <c r="A347" s="55" t="s">
        <v>781</v>
      </c>
      <c r="C347" s="56"/>
    </row>
    <row r="348" spans="1:3">
      <c r="A348" s="55" t="s">
        <v>782</v>
      </c>
      <c r="C348" s="56"/>
    </row>
    <row r="349" spans="1:3">
      <c r="A349" s="55" t="s">
        <v>783</v>
      </c>
      <c r="C349" s="56"/>
    </row>
    <row r="350" spans="1:3">
      <c r="A350" s="55" t="s">
        <v>784</v>
      </c>
      <c r="C350" s="56"/>
    </row>
    <row r="351" spans="1:3">
      <c r="A351" s="55" t="s">
        <v>785</v>
      </c>
      <c r="C351" s="56"/>
    </row>
    <row r="352" spans="1:3">
      <c r="A352" s="55" t="s">
        <v>786</v>
      </c>
      <c r="C352" s="56"/>
    </row>
    <row r="353" spans="1:3">
      <c r="A353" s="55" t="s">
        <v>787</v>
      </c>
      <c r="C353" s="56"/>
    </row>
    <row r="354" spans="1:3">
      <c r="A354" s="55" t="s">
        <v>788</v>
      </c>
      <c r="C354" s="56"/>
    </row>
    <row r="355" spans="1:3">
      <c r="A355" s="55" t="s">
        <v>789</v>
      </c>
      <c r="C355" s="56"/>
    </row>
    <row r="356" spans="1:3">
      <c r="A356" s="55" t="s">
        <v>790</v>
      </c>
      <c r="C356" s="56"/>
    </row>
    <row r="357" spans="1:3">
      <c r="A357" s="55" t="s">
        <v>791</v>
      </c>
      <c r="C357" s="56"/>
    </row>
    <row r="358" spans="1:3">
      <c r="A358" s="55" t="s">
        <v>529</v>
      </c>
      <c r="C358" s="56"/>
    </row>
    <row r="359" spans="1:3">
      <c r="A359" s="55" t="s">
        <v>792</v>
      </c>
      <c r="C359" s="56"/>
    </row>
    <row r="360" spans="1:3">
      <c r="A360" s="55" t="s">
        <v>793</v>
      </c>
      <c r="C360" s="56"/>
    </row>
    <row r="361" spans="1:3">
      <c r="A361" s="55" t="s">
        <v>794</v>
      </c>
      <c r="C361" s="56"/>
    </row>
    <row r="362" spans="1:3">
      <c r="A362" s="55" t="s">
        <v>639</v>
      </c>
      <c r="C362" s="56"/>
    </row>
    <row r="363" spans="1:3">
      <c r="A363" s="55" t="s">
        <v>795</v>
      </c>
      <c r="C363" s="56"/>
    </row>
    <row r="364" spans="1:3">
      <c r="A364" s="55" t="s">
        <v>796</v>
      </c>
      <c r="C364" s="56"/>
    </row>
    <row r="365" spans="1:3">
      <c r="A365" s="55" t="s">
        <v>797</v>
      </c>
      <c r="C365" s="56"/>
    </row>
    <row r="366" spans="1:3">
      <c r="A366" s="55" t="s">
        <v>798</v>
      </c>
      <c r="C366" s="56"/>
    </row>
    <row r="367" spans="1:3">
      <c r="A367" s="55" t="s">
        <v>799</v>
      </c>
      <c r="C367" s="56"/>
    </row>
    <row r="368" spans="1:3">
      <c r="A368" s="55" t="s">
        <v>800</v>
      </c>
      <c r="C368" s="56"/>
    </row>
    <row r="369" spans="1:3">
      <c r="A369" s="55" t="s">
        <v>801</v>
      </c>
      <c r="C369" s="56"/>
    </row>
    <row r="370" spans="1:3">
      <c r="A370" s="55" t="s">
        <v>802</v>
      </c>
      <c r="C370" s="56"/>
    </row>
    <row r="371" spans="1:3">
      <c r="A371" s="55" t="s">
        <v>803</v>
      </c>
      <c r="C371" s="56"/>
    </row>
    <row r="372" spans="1:3">
      <c r="A372" s="55" t="s">
        <v>804</v>
      </c>
      <c r="C372" s="56"/>
    </row>
    <row r="373" spans="1:3">
      <c r="A373" s="55" t="s">
        <v>805</v>
      </c>
      <c r="C373" s="56"/>
    </row>
    <row r="374" spans="1:3">
      <c r="A374" s="55" t="s">
        <v>806</v>
      </c>
      <c r="C374" s="56"/>
    </row>
    <row r="375" spans="1:3">
      <c r="A375" s="55" t="s">
        <v>807</v>
      </c>
      <c r="C375" s="56"/>
    </row>
    <row r="376" spans="1:3">
      <c r="A376" s="55" t="s">
        <v>808</v>
      </c>
      <c r="C376" s="56"/>
    </row>
    <row r="377" spans="1:3">
      <c r="A377" s="55" t="s">
        <v>809</v>
      </c>
      <c r="C377" s="56"/>
    </row>
    <row r="378" spans="1:3">
      <c r="A378" s="55" t="s">
        <v>487</v>
      </c>
      <c r="C378" s="56"/>
    </row>
    <row r="379" spans="1:3">
      <c r="A379" s="55" t="s">
        <v>810</v>
      </c>
      <c r="C379" s="56"/>
    </row>
    <row r="380" spans="1:3">
      <c r="A380" s="55" t="s">
        <v>811</v>
      </c>
      <c r="C380" s="56"/>
    </row>
    <row r="381" spans="1:3">
      <c r="A381" s="55" t="s">
        <v>812</v>
      </c>
      <c r="C381" s="56"/>
    </row>
    <row r="382" spans="1:3">
      <c r="A382" s="55" t="s">
        <v>813</v>
      </c>
      <c r="C382" s="56"/>
    </row>
    <row r="383" spans="1:3">
      <c r="A383" s="55" t="s">
        <v>814</v>
      </c>
      <c r="C383" s="56"/>
    </row>
    <row r="384" spans="1:3">
      <c r="A384" s="55" t="s">
        <v>487</v>
      </c>
      <c r="C384" s="56"/>
    </row>
    <row r="385" spans="1:3">
      <c r="A385" s="55" t="s">
        <v>815</v>
      </c>
      <c r="C385" s="56"/>
    </row>
    <row r="386" spans="1:3">
      <c r="A386" s="55" t="s">
        <v>487</v>
      </c>
      <c r="C386" s="56"/>
    </row>
    <row r="387" spans="1:3">
      <c r="A387" s="55" t="s">
        <v>816</v>
      </c>
      <c r="C387" s="56"/>
    </row>
    <row r="388" spans="1:3">
      <c r="A388" s="55" t="s">
        <v>528</v>
      </c>
      <c r="C388" s="56"/>
    </row>
    <row r="389" spans="1:3">
      <c r="A389" s="55" t="s">
        <v>817</v>
      </c>
      <c r="C389" s="56"/>
    </row>
    <row r="390" spans="1:3">
      <c r="A390" s="55" t="s">
        <v>818</v>
      </c>
      <c r="C390" s="56"/>
    </row>
    <row r="391" spans="1:3">
      <c r="A391" s="55" t="s">
        <v>819</v>
      </c>
      <c r="C391" s="56"/>
    </row>
    <row r="392" spans="1:3">
      <c r="A392" s="55" t="s">
        <v>820</v>
      </c>
      <c r="C392" s="56"/>
    </row>
    <row r="393" spans="1:3">
      <c r="A393" s="55" t="s">
        <v>821</v>
      </c>
      <c r="C393" s="56"/>
    </row>
    <row r="394" spans="1:3">
      <c r="A394" s="55" t="s">
        <v>822</v>
      </c>
      <c r="C394" s="56"/>
    </row>
    <row r="395" spans="1:3">
      <c r="A395" s="55" t="s">
        <v>823</v>
      </c>
      <c r="C395" s="56"/>
    </row>
    <row r="396" spans="1:3">
      <c r="A396" s="55" t="s">
        <v>824</v>
      </c>
      <c r="C396" s="56"/>
    </row>
    <row r="397" spans="1:3">
      <c r="A397" s="55" t="s">
        <v>825</v>
      </c>
      <c r="C397" s="56"/>
    </row>
    <row r="398" spans="1:3">
      <c r="A398" s="55" t="s">
        <v>826</v>
      </c>
      <c r="C398" s="56"/>
    </row>
    <row r="399" spans="1:3">
      <c r="A399" s="55" t="s">
        <v>827</v>
      </c>
      <c r="C399" s="56"/>
    </row>
    <row r="400" spans="1:3">
      <c r="A400" s="55" t="s">
        <v>828</v>
      </c>
      <c r="C400" s="56"/>
    </row>
    <row r="401" spans="1:3">
      <c r="A401" s="55" t="s">
        <v>487</v>
      </c>
      <c r="C401" s="56"/>
    </row>
    <row r="402" spans="1:3">
      <c r="A402" s="55" t="s">
        <v>324</v>
      </c>
      <c r="C402" s="56"/>
    </row>
    <row r="403" spans="1:3">
      <c r="A403" s="55" t="s">
        <v>829</v>
      </c>
      <c r="C403" s="56"/>
    </row>
    <row r="404" spans="1:3">
      <c r="A404" s="55" t="s">
        <v>830</v>
      </c>
      <c r="C404" s="56"/>
    </row>
    <row r="405" spans="1:3">
      <c r="A405" s="55" t="s">
        <v>831</v>
      </c>
      <c r="C405" s="56"/>
    </row>
    <row r="406" spans="1:3">
      <c r="A406" s="55" t="s">
        <v>832</v>
      </c>
      <c r="C406" s="56"/>
    </row>
    <row r="407" spans="1:3">
      <c r="A407" s="55" t="s">
        <v>833</v>
      </c>
      <c r="C407" s="56"/>
    </row>
    <row r="408" spans="1:3">
      <c r="A408" s="55" t="s">
        <v>834</v>
      </c>
      <c r="C408" s="56"/>
    </row>
    <row r="409" spans="1:3">
      <c r="A409" s="55" t="s">
        <v>487</v>
      </c>
      <c r="C409" s="56"/>
    </row>
    <row r="410" spans="1:3">
      <c r="A410" s="55" t="s">
        <v>835</v>
      </c>
      <c r="C410" s="56"/>
    </row>
    <row r="411" spans="1:3">
      <c r="A411" s="55" t="s">
        <v>836</v>
      </c>
      <c r="C411" s="56"/>
    </row>
    <row r="412" spans="1:3">
      <c r="A412" s="55" t="s">
        <v>837</v>
      </c>
      <c r="C412" s="56"/>
    </row>
    <row r="413" spans="1:3">
      <c r="A413" s="55" t="s">
        <v>838</v>
      </c>
      <c r="C413" s="56"/>
    </row>
    <row r="414" spans="1:3">
      <c r="A414" s="55" t="s">
        <v>839</v>
      </c>
      <c r="C414" s="56"/>
    </row>
    <row r="415" spans="1:3">
      <c r="A415" s="55" t="s">
        <v>470</v>
      </c>
      <c r="C415" s="56"/>
    </row>
    <row r="416" spans="1:3">
      <c r="A416" s="55" t="s">
        <v>840</v>
      </c>
      <c r="C416" s="56"/>
    </row>
    <row r="417" spans="1:3">
      <c r="A417" s="55" t="s">
        <v>841</v>
      </c>
      <c r="C417" s="56"/>
    </row>
    <row r="418" spans="1:3">
      <c r="A418" s="55" t="s">
        <v>842</v>
      </c>
      <c r="C418" s="56"/>
    </row>
    <row r="419" spans="1:3">
      <c r="A419" s="55" t="s">
        <v>528</v>
      </c>
      <c r="C419" s="56"/>
    </row>
    <row r="420" spans="1:3">
      <c r="A420" s="55" t="s">
        <v>843</v>
      </c>
      <c r="C420" s="56"/>
    </row>
    <row r="421" spans="1:3">
      <c r="A421" s="55" t="s">
        <v>844</v>
      </c>
      <c r="C421" s="56"/>
    </row>
    <row r="422" spans="1:3">
      <c r="A422" s="55" t="s">
        <v>845</v>
      </c>
      <c r="C422" s="56"/>
    </row>
    <row r="423" spans="1:3">
      <c r="A423" s="55" t="s">
        <v>705</v>
      </c>
      <c r="C423" s="56"/>
    </row>
    <row r="424" spans="1:3">
      <c r="A424" s="55" t="s">
        <v>846</v>
      </c>
      <c r="C424" s="56"/>
    </row>
    <row r="425" spans="1:3">
      <c r="A425" s="55" t="s">
        <v>847</v>
      </c>
      <c r="C425" s="56"/>
    </row>
    <row r="426" spans="1:3">
      <c r="A426" s="55" t="s">
        <v>848</v>
      </c>
      <c r="C426" s="56"/>
    </row>
    <row r="427" spans="1:3">
      <c r="A427" s="55" t="s">
        <v>849</v>
      </c>
      <c r="C427" s="56"/>
    </row>
    <row r="428" spans="1:3">
      <c r="A428" s="55" t="s">
        <v>850</v>
      </c>
      <c r="C428" s="56"/>
    </row>
    <row r="429" spans="1:3">
      <c r="A429" s="55" t="s">
        <v>851</v>
      </c>
      <c r="C429" s="56"/>
    </row>
    <row r="430" spans="1:3">
      <c r="A430" s="55" t="s">
        <v>852</v>
      </c>
      <c r="C430" s="56"/>
    </row>
    <row r="431" spans="1:3">
      <c r="A431" s="55" t="s">
        <v>853</v>
      </c>
      <c r="C431" s="56"/>
    </row>
    <row r="432" spans="1:3">
      <c r="A432" s="55" t="s">
        <v>487</v>
      </c>
      <c r="C432" s="56"/>
    </row>
    <row r="433" spans="1:3">
      <c r="A433" s="55" t="s">
        <v>716</v>
      </c>
      <c r="C433" s="56"/>
    </row>
    <row r="434" spans="1:3">
      <c r="A434" s="55" t="s">
        <v>854</v>
      </c>
      <c r="C434" s="56"/>
    </row>
    <row r="435" spans="1:3">
      <c r="A435" s="55" t="s">
        <v>855</v>
      </c>
      <c r="C435" s="56"/>
    </row>
    <row r="436" spans="1:3">
      <c r="A436" s="55" t="s">
        <v>856</v>
      </c>
      <c r="C436" s="56"/>
    </row>
    <row r="437" spans="1:3">
      <c r="A437" s="55" t="s">
        <v>857</v>
      </c>
      <c r="C437" s="56"/>
    </row>
    <row r="438" spans="1:3">
      <c r="A438" s="55" t="s">
        <v>858</v>
      </c>
      <c r="C438" s="56"/>
    </row>
    <row r="439" spans="1:3">
      <c r="A439" s="55" t="s">
        <v>859</v>
      </c>
      <c r="C439" s="56"/>
    </row>
    <row r="440" spans="1:3">
      <c r="A440" s="55" t="s">
        <v>860</v>
      </c>
      <c r="C440" s="56"/>
    </row>
    <row r="441" spans="1:3">
      <c r="A441" s="55" t="s">
        <v>861</v>
      </c>
      <c r="C441" s="56"/>
    </row>
    <row r="442" spans="1:3">
      <c r="A442" s="55" t="s">
        <v>862</v>
      </c>
      <c r="C442" s="56"/>
    </row>
    <row r="443" spans="1:3">
      <c r="A443" s="55" t="s">
        <v>863</v>
      </c>
      <c r="C443" s="56"/>
    </row>
    <row r="444" spans="1:3">
      <c r="A444" s="55" t="s">
        <v>528</v>
      </c>
      <c r="C444" s="56"/>
    </row>
    <row r="445" spans="1:3">
      <c r="A445" s="55" t="s">
        <v>864</v>
      </c>
      <c r="C445" s="56"/>
    </row>
    <row r="446" spans="1:3">
      <c r="A446" s="55" t="s">
        <v>865</v>
      </c>
      <c r="C446" s="56"/>
    </row>
    <row r="447" spans="1:3">
      <c r="A447" s="55" t="s">
        <v>866</v>
      </c>
      <c r="C447" s="56"/>
    </row>
    <row r="448" spans="1:3">
      <c r="A448" s="55" t="s">
        <v>487</v>
      </c>
      <c r="C448" s="56"/>
    </row>
    <row r="449" spans="1:3">
      <c r="A449" s="55" t="s">
        <v>867</v>
      </c>
      <c r="C449" s="56"/>
    </row>
    <row r="450" spans="1:3">
      <c r="A450" s="55" t="s">
        <v>868</v>
      </c>
      <c r="C450" s="56"/>
    </row>
    <row r="451" spans="1:3">
      <c r="A451" s="55" t="s">
        <v>869</v>
      </c>
      <c r="C451" s="56"/>
    </row>
    <row r="452" spans="1:3">
      <c r="A452" s="55" t="s">
        <v>870</v>
      </c>
      <c r="C452" s="56"/>
    </row>
    <row r="453" spans="1:3">
      <c r="A453" s="55" t="s">
        <v>871</v>
      </c>
      <c r="C453" s="56"/>
    </row>
    <row r="454" spans="1:3">
      <c r="A454" s="55" t="s">
        <v>528</v>
      </c>
      <c r="C454" s="56"/>
    </row>
    <row r="455" spans="1:3">
      <c r="A455" s="55" t="s">
        <v>872</v>
      </c>
      <c r="C455" s="56"/>
    </row>
    <row r="456" spans="1:3">
      <c r="A456" s="55" t="s">
        <v>873</v>
      </c>
      <c r="C456" s="56"/>
    </row>
    <row r="457" spans="1:3">
      <c r="A457" s="55" t="s">
        <v>874</v>
      </c>
      <c r="C457" s="56"/>
    </row>
    <row r="458" spans="1:3">
      <c r="A458" s="55" t="s">
        <v>875</v>
      </c>
      <c r="C458" s="56"/>
    </row>
    <row r="459" spans="1:3">
      <c r="A459" s="55" t="s">
        <v>876</v>
      </c>
      <c r="C459" s="56"/>
    </row>
    <row r="460" spans="1:3">
      <c r="A460" s="55" t="s">
        <v>877</v>
      </c>
      <c r="C460" s="56"/>
    </row>
    <row r="461" spans="1:3">
      <c r="A461" s="55" t="s">
        <v>878</v>
      </c>
      <c r="C461" s="56"/>
    </row>
    <row r="462" spans="1:3">
      <c r="A462" s="55" t="s">
        <v>879</v>
      </c>
      <c r="C462" s="56"/>
    </row>
    <row r="463" spans="1:3">
      <c r="A463" s="55" t="s">
        <v>487</v>
      </c>
      <c r="C463" s="56"/>
    </row>
    <row r="464" spans="1:3">
      <c r="A464" s="55" t="s">
        <v>880</v>
      </c>
      <c r="C464" s="56"/>
    </row>
    <row r="465" spans="1:3">
      <c r="A465" s="55" t="s">
        <v>881</v>
      </c>
      <c r="C465" s="56"/>
    </row>
    <row r="466" spans="1:3">
      <c r="A466" s="55" t="s">
        <v>882</v>
      </c>
      <c r="C466" s="56"/>
    </row>
    <row r="467" spans="1:3">
      <c r="A467" s="55" t="s">
        <v>883</v>
      </c>
      <c r="C467" s="56"/>
    </row>
    <row r="468" spans="1:3">
      <c r="A468" s="55" t="s">
        <v>884</v>
      </c>
      <c r="C468" s="56"/>
    </row>
    <row r="469" spans="1:3">
      <c r="A469" s="55" t="s">
        <v>885</v>
      </c>
      <c r="C469" s="56"/>
    </row>
    <row r="470" spans="1:3">
      <c r="A470" s="55" t="s">
        <v>886</v>
      </c>
      <c r="C470" s="56"/>
    </row>
    <row r="471" spans="1:3">
      <c r="A471" s="55" t="s">
        <v>887</v>
      </c>
      <c r="C471" s="56"/>
    </row>
    <row r="472" spans="1:3">
      <c r="A472" s="55" t="s">
        <v>888</v>
      </c>
      <c r="C472" s="56"/>
    </row>
    <row r="473" spans="1:3">
      <c r="A473" s="55" t="s">
        <v>889</v>
      </c>
      <c r="C473" s="56"/>
    </row>
    <row r="474" spans="1:3">
      <c r="A474" s="55" t="s">
        <v>890</v>
      </c>
      <c r="C474" s="56"/>
    </row>
    <row r="475" spans="1:3">
      <c r="A475" s="55" t="s">
        <v>891</v>
      </c>
      <c r="C475" s="56"/>
    </row>
    <row r="476" spans="1:3">
      <c r="A476" s="55" t="s">
        <v>892</v>
      </c>
      <c r="C476" s="56"/>
    </row>
    <row r="477" spans="1:3">
      <c r="A477" s="55" t="s">
        <v>893</v>
      </c>
      <c r="C477" s="56"/>
    </row>
    <row r="478" spans="1:3">
      <c r="A478" s="55" t="s">
        <v>894</v>
      </c>
      <c r="C478" s="56"/>
    </row>
    <row r="479" spans="1:3">
      <c r="A479" s="55" t="s">
        <v>895</v>
      </c>
      <c r="C479" s="56"/>
    </row>
    <row r="480" spans="1:3">
      <c r="A480" s="55" t="s">
        <v>896</v>
      </c>
      <c r="C480" s="56"/>
    </row>
    <row r="481" spans="1:3">
      <c r="A481" s="55" t="s">
        <v>487</v>
      </c>
      <c r="C481" s="56"/>
    </row>
    <row r="482" spans="1:3">
      <c r="A482" s="55" t="s">
        <v>897</v>
      </c>
      <c r="C482" s="56"/>
    </row>
    <row r="483" spans="1:3">
      <c r="A483" s="55" t="s">
        <v>528</v>
      </c>
      <c r="C483" s="56"/>
    </row>
    <row r="484" spans="1:3">
      <c r="A484" s="55" t="s">
        <v>487</v>
      </c>
      <c r="C484" s="56"/>
    </row>
    <row r="485" spans="1:3">
      <c r="A485" s="55" t="s">
        <v>898</v>
      </c>
      <c r="C485" s="56"/>
    </row>
    <row r="486" spans="1:3">
      <c r="A486" s="55" t="s">
        <v>899</v>
      </c>
      <c r="C486" s="56"/>
    </row>
    <row r="487" spans="1:3">
      <c r="A487" s="55" t="s">
        <v>900</v>
      </c>
      <c r="C487" s="56"/>
    </row>
    <row r="488" spans="1:3">
      <c r="A488" s="55" t="s">
        <v>901</v>
      </c>
      <c r="C488" s="56"/>
    </row>
    <row r="489" spans="1:3">
      <c r="A489" s="55" t="s">
        <v>810</v>
      </c>
      <c r="C489" s="56"/>
    </row>
    <row r="490" spans="1:3">
      <c r="A490" s="55" t="s">
        <v>902</v>
      </c>
      <c r="C490" s="56"/>
    </row>
    <row r="491" spans="1:3">
      <c r="A491" s="55" t="s">
        <v>903</v>
      </c>
      <c r="C491" s="56"/>
    </row>
    <row r="492" spans="1:3">
      <c r="A492" s="55" t="s">
        <v>904</v>
      </c>
      <c r="C492" s="56"/>
    </row>
    <row r="493" spans="1:3">
      <c r="A493" s="55" t="s">
        <v>487</v>
      </c>
      <c r="C493" s="56"/>
    </row>
    <row r="494" spans="1:3">
      <c r="A494" s="55" t="s">
        <v>905</v>
      </c>
      <c r="C494" s="56"/>
    </row>
    <row r="495" spans="1:3">
      <c r="A495" s="55" t="s">
        <v>529</v>
      </c>
      <c r="C495" s="56"/>
    </row>
    <row r="496" spans="1:3">
      <c r="A496" s="55" t="s">
        <v>906</v>
      </c>
      <c r="C496" s="56"/>
    </row>
    <row r="497" spans="1:3">
      <c r="A497" s="55" t="s">
        <v>494</v>
      </c>
      <c r="C497" s="56"/>
    </row>
    <row r="498" spans="1:3">
      <c r="A498" s="55" t="s">
        <v>487</v>
      </c>
      <c r="C498" s="56"/>
    </row>
    <row r="499" spans="1:3">
      <c r="A499" s="55" t="s">
        <v>907</v>
      </c>
      <c r="C499" s="56"/>
    </row>
    <row r="500" spans="1:3">
      <c r="A500" s="55" t="s">
        <v>908</v>
      </c>
      <c r="C500" s="56"/>
    </row>
    <row r="501" spans="1:3">
      <c r="A501" s="55" t="s">
        <v>909</v>
      </c>
      <c r="C501" s="56"/>
    </row>
    <row r="502" spans="1:3">
      <c r="A502" s="55" t="s">
        <v>910</v>
      </c>
      <c r="C502" s="56"/>
    </row>
    <row r="503" spans="1:3">
      <c r="A503" s="55" t="s">
        <v>528</v>
      </c>
      <c r="C503" s="56"/>
    </row>
    <row r="504" spans="1:3">
      <c r="A504" s="55" t="s">
        <v>911</v>
      </c>
      <c r="C504" s="56"/>
    </row>
    <row r="505" spans="1:3">
      <c r="A505" s="55" t="s">
        <v>912</v>
      </c>
      <c r="C505" s="56"/>
    </row>
    <row r="506" spans="1:3">
      <c r="A506" s="55" t="s">
        <v>913</v>
      </c>
      <c r="C506" s="56"/>
    </row>
    <row r="507" spans="1:3">
      <c r="A507" s="55" t="s">
        <v>914</v>
      </c>
      <c r="C507" s="56"/>
    </row>
    <row r="508" spans="1:3">
      <c r="A508" s="55" t="s">
        <v>915</v>
      </c>
      <c r="C508" s="56"/>
    </row>
    <row r="509" spans="1:3">
      <c r="A509" s="55" t="s">
        <v>357</v>
      </c>
      <c r="C509" s="56"/>
    </row>
    <row r="510" spans="1:3">
      <c r="A510" s="55" t="s">
        <v>916</v>
      </c>
      <c r="C510" s="56"/>
    </row>
    <row r="511" spans="1:3">
      <c r="A511" s="55" t="s">
        <v>917</v>
      </c>
      <c r="C511" s="56"/>
    </row>
    <row r="512" spans="1:3">
      <c r="A512" s="55" t="s">
        <v>487</v>
      </c>
      <c r="C512" s="56"/>
    </row>
    <row r="513" spans="1:3">
      <c r="A513" s="55" t="s">
        <v>918</v>
      </c>
      <c r="C513" s="56"/>
    </row>
    <row r="514" spans="1:3">
      <c r="A514" s="55" t="s">
        <v>919</v>
      </c>
      <c r="C514" s="56"/>
    </row>
    <row r="515" spans="1:3">
      <c r="A515" s="55" t="s">
        <v>920</v>
      </c>
      <c r="C515" s="56"/>
    </row>
    <row r="516" spans="1:3">
      <c r="A516" s="55" t="s">
        <v>921</v>
      </c>
      <c r="C516" s="56"/>
    </row>
    <row r="517" spans="1:3">
      <c r="A517" s="55" t="s">
        <v>922</v>
      </c>
      <c r="C517" s="56"/>
    </row>
    <row r="518" spans="1:3">
      <c r="A518" s="55" t="s">
        <v>923</v>
      </c>
      <c r="C518" s="56"/>
    </row>
    <row r="519" spans="1:3">
      <c r="A519" s="55" t="s">
        <v>924</v>
      </c>
      <c r="C519" s="56"/>
    </row>
    <row r="520" spans="1:3">
      <c r="A520" s="55" t="s">
        <v>925</v>
      </c>
      <c r="C520" s="56"/>
    </row>
    <row r="521" spans="1:3">
      <c r="A521" s="55" t="s">
        <v>487</v>
      </c>
      <c r="C521" s="56"/>
    </row>
    <row r="522" spans="1:3">
      <c r="A522" s="55" t="s">
        <v>926</v>
      </c>
      <c r="C522" s="56"/>
    </row>
    <row r="523" spans="1:3">
      <c r="A523" s="55" t="s">
        <v>927</v>
      </c>
      <c r="C523" s="56"/>
    </row>
    <row r="524" spans="1:3">
      <c r="A524" s="55" t="s">
        <v>928</v>
      </c>
      <c r="C524" s="56"/>
    </row>
    <row r="525" spans="1:3">
      <c r="A525" s="55" t="s">
        <v>929</v>
      </c>
      <c r="C525" s="56"/>
    </row>
    <row r="526" spans="1:3">
      <c r="A526" s="55" t="s">
        <v>930</v>
      </c>
      <c r="C526" s="56"/>
    </row>
    <row r="527" spans="1:3">
      <c r="A527" s="55" t="s">
        <v>931</v>
      </c>
      <c r="C527" s="56"/>
    </row>
    <row r="528" spans="1:3">
      <c r="A528" s="55" t="s">
        <v>932</v>
      </c>
      <c r="C528" s="56"/>
    </row>
    <row r="529" spans="1:3">
      <c r="A529" s="55" t="s">
        <v>933</v>
      </c>
      <c r="C529" s="56"/>
    </row>
    <row r="530" spans="1:3">
      <c r="A530" s="55" t="s">
        <v>934</v>
      </c>
      <c r="C530" s="56"/>
    </row>
    <row r="531" spans="1:3">
      <c r="A531" s="55" t="s">
        <v>528</v>
      </c>
      <c r="C531" s="56"/>
    </row>
    <row r="532" spans="1:3">
      <c r="A532" s="55" t="s">
        <v>935</v>
      </c>
      <c r="C532" s="56"/>
    </row>
    <row r="533" spans="1:3">
      <c r="A533" s="55" t="s">
        <v>936</v>
      </c>
      <c r="C533" s="56"/>
    </row>
    <row r="534" spans="1:3">
      <c r="A534" s="55" t="s">
        <v>487</v>
      </c>
      <c r="C534" s="56"/>
    </row>
    <row r="535" spans="1:3">
      <c r="A535" s="55" t="s">
        <v>937</v>
      </c>
      <c r="C535" s="56"/>
    </row>
    <row r="536" spans="1:3">
      <c r="A536" s="55" t="s">
        <v>938</v>
      </c>
      <c r="C536" s="56"/>
    </row>
    <row r="537" spans="1:3">
      <c r="A537" s="55" t="s">
        <v>939</v>
      </c>
      <c r="C537" s="56"/>
    </row>
    <row r="538" spans="1:3">
      <c r="A538" s="55" t="s">
        <v>940</v>
      </c>
      <c r="C538" s="56"/>
    </row>
    <row r="539" spans="1:3">
      <c r="A539" s="55" t="s">
        <v>941</v>
      </c>
      <c r="C539" s="56"/>
    </row>
    <row r="540" spans="1:3">
      <c r="A540" s="55" t="s">
        <v>942</v>
      </c>
      <c r="C540" s="56"/>
    </row>
    <row r="541" spans="1:3">
      <c r="A541" s="55" t="s">
        <v>943</v>
      </c>
      <c r="C541" s="56"/>
    </row>
    <row r="542" spans="1:3">
      <c r="A542" s="55" t="s">
        <v>944</v>
      </c>
      <c r="C542" s="56"/>
    </row>
    <row r="543" spans="1:3">
      <c r="A543" s="55" t="s">
        <v>945</v>
      </c>
      <c r="C543" s="56"/>
    </row>
    <row r="544" spans="1:3">
      <c r="A544" s="55" t="s">
        <v>946</v>
      </c>
      <c r="C544" s="56"/>
    </row>
    <row r="545" spans="1:3">
      <c r="A545" s="55" t="s">
        <v>947</v>
      </c>
      <c r="C545" s="56"/>
    </row>
    <row r="546" spans="1:3">
      <c r="A546" s="55" t="s">
        <v>948</v>
      </c>
      <c r="C546" s="56"/>
    </row>
    <row r="547" spans="1:3">
      <c r="A547" s="55" t="s">
        <v>949</v>
      </c>
      <c r="C547" s="56"/>
    </row>
    <row r="548" spans="1:3">
      <c r="A548" s="55" t="s">
        <v>950</v>
      </c>
      <c r="C548" s="56"/>
    </row>
    <row r="549" spans="1:3">
      <c r="A549" s="55" t="s">
        <v>951</v>
      </c>
      <c r="C549" s="56"/>
    </row>
    <row r="550" spans="1:3">
      <c r="A550" s="55" t="s">
        <v>952</v>
      </c>
      <c r="C550" s="56"/>
    </row>
    <row r="551" spans="1:3">
      <c r="A551" s="55" t="s">
        <v>953</v>
      </c>
      <c r="C551" s="56"/>
    </row>
    <row r="552" spans="1:3">
      <c r="A552" s="55" t="s">
        <v>954</v>
      </c>
      <c r="C552" s="56"/>
    </row>
    <row r="553" spans="1:3">
      <c r="A553" s="55" t="s">
        <v>955</v>
      </c>
      <c r="C553" s="56"/>
    </row>
    <row r="554" spans="1:3">
      <c r="A554" s="55" t="s">
        <v>956</v>
      </c>
      <c r="C554" s="56"/>
    </row>
    <row r="555" spans="1:3">
      <c r="A555" s="55" t="s">
        <v>957</v>
      </c>
      <c r="C555" s="56"/>
    </row>
    <row r="556" spans="1:3">
      <c r="A556" s="55" t="s">
        <v>958</v>
      </c>
      <c r="C556" s="56"/>
    </row>
    <row r="557" spans="1:3">
      <c r="A557" s="55" t="s">
        <v>959</v>
      </c>
      <c r="C557" s="56"/>
    </row>
    <row r="558" spans="1:3">
      <c r="A558" s="55" t="s">
        <v>960</v>
      </c>
      <c r="C558" s="56"/>
    </row>
    <row r="559" spans="1:3">
      <c r="A559" s="55" t="s">
        <v>961</v>
      </c>
      <c r="C559" s="56"/>
    </row>
    <row r="560" spans="1:3">
      <c r="A560" s="55" t="s">
        <v>962</v>
      </c>
      <c r="C560" s="56"/>
    </row>
    <row r="561" spans="1:3">
      <c r="A561" s="55" t="s">
        <v>963</v>
      </c>
      <c r="C561" s="56"/>
    </row>
    <row r="562" spans="1:3">
      <c r="A562" s="55" t="s">
        <v>964</v>
      </c>
      <c r="C562" s="56"/>
    </row>
    <row r="563" spans="1:3">
      <c r="A563" s="55" t="s">
        <v>965</v>
      </c>
      <c r="C563" s="56"/>
    </row>
    <row r="564" spans="1:3">
      <c r="A564" s="55" t="s">
        <v>966</v>
      </c>
      <c r="C564" s="56"/>
    </row>
    <row r="565" spans="1:3">
      <c r="A565" s="55" t="s">
        <v>967</v>
      </c>
      <c r="C565" s="56"/>
    </row>
    <row r="566" spans="1:3">
      <c r="A566" s="55" t="s">
        <v>968</v>
      </c>
      <c r="C566" s="56"/>
    </row>
    <row r="567" spans="1:3">
      <c r="A567" s="55" t="s">
        <v>969</v>
      </c>
      <c r="C567" s="56"/>
    </row>
    <row r="568" spans="1:3">
      <c r="A568" s="55" t="s">
        <v>970</v>
      </c>
      <c r="C568" s="56"/>
    </row>
    <row r="569" spans="1:3">
      <c r="A569" s="55" t="s">
        <v>487</v>
      </c>
      <c r="C569" s="56"/>
    </row>
    <row r="570" spans="1:3">
      <c r="A570" s="55" t="s">
        <v>971</v>
      </c>
      <c r="C570" s="56"/>
    </row>
    <row r="571" spans="1:3">
      <c r="A571" s="55" t="s">
        <v>972</v>
      </c>
      <c r="C571" s="56"/>
    </row>
    <row r="572" spans="1:3">
      <c r="A572" s="55" t="s">
        <v>973</v>
      </c>
      <c r="C572" s="56"/>
    </row>
    <row r="573" spans="1:3">
      <c r="A573" s="55" t="s">
        <v>974</v>
      </c>
      <c r="C573" s="56"/>
    </row>
    <row r="574" spans="1:3">
      <c r="A574" s="55" t="s">
        <v>975</v>
      </c>
      <c r="C574" s="56"/>
    </row>
    <row r="575" spans="1:3">
      <c r="A575" s="55" t="s">
        <v>976</v>
      </c>
      <c r="C575" s="56"/>
    </row>
    <row r="576" spans="1:3">
      <c r="A576" s="55" t="s">
        <v>977</v>
      </c>
      <c r="C576" s="56"/>
    </row>
    <row r="577" spans="1:3">
      <c r="A577" s="55" t="s">
        <v>978</v>
      </c>
      <c r="C577" s="56"/>
    </row>
    <row r="578" spans="1:3">
      <c r="A578" s="55" t="s">
        <v>979</v>
      </c>
      <c r="C578" s="56"/>
    </row>
    <row r="579" spans="1:3">
      <c r="A579" s="55" t="s">
        <v>980</v>
      </c>
      <c r="C579" s="56"/>
    </row>
    <row r="580" spans="1:3">
      <c r="A580" s="55" t="s">
        <v>981</v>
      </c>
      <c r="C580" s="56"/>
    </row>
    <row r="581" spans="1:3">
      <c r="A581" s="55" t="s">
        <v>982</v>
      </c>
      <c r="C581" s="56"/>
    </row>
    <row r="582" spans="1:3">
      <c r="A582" s="55" t="s">
        <v>487</v>
      </c>
      <c r="C582" s="56"/>
    </row>
    <row r="583" spans="1:3">
      <c r="A583" s="55" t="s">
        <v>983</v>
      </c>
      <c r="C583" s="56"/>
    </row>
    <row r="584" spans="1:3">
      <c r="A584" s="55" t="s">
        <v>984</v>
      </c>
      <c r="C584" s="56"/>
    </row>
    <row r="585" spans="1:3">
      <c r="A585" s="55" t="s">
        <v>985</v>
      </c>
      <c r="C585" s="56"/>
    </row>
    <row r="586" spans="1:3">
      <c r="A586" s="55" t="s">
        <v>986</v>
      </c>
      <c r="C586" s="56"/>
    </row>
    <row r="587" spans="1:3">
      <c r="A587" s="55" t="s">
        <v>987</v>
      </c>
      <c r="C587" s="56"/>
    </row>
    <row r="588" spans="1:3">
      <c r="A588" s="55" t="s">
        <v>988</v>
      </c>
      <c r="C588" s="56"/>
    </row>
    <row r="589" spans="1:3">
      <c r="A589" s="55" t="s">
        <v>989</v>
      </c>
      <c r="C589" s="56"/>
    </row>
    <row r="590" spans="1:3">
      <c r="A590" s="55" t="s">
        <v>990</v>
      </c>
      <c r="C590" s="56"/>
    </row>
    <row r="591" spans="1:3">
      <c r="A591" s="55" t="s">
        <v>991</v>
      </c>
      <c r="C591" s="56"/>
    </row>
    <row r="592" spans="1:3">
      <c r="A592" s="55" t="s">
        <v>992</v>
      </c>
      <c r="C592" s="56"/>
    </row>
    <row r="593" spans="1:3">
      <c r="A593" s="55" t="s">
        <v>632</v>
      </c>
      <c r="C593" s="56"/>
    </row>
    <row r="594" spans="1:3">
      <c r="A594" s="55" t="s">
        <v>993</v>
      </c>
      <c r="C594" s="56"/>
    </row>
    <row r="595" spans="1:3">
      <c r="A595" s="55" t="s">
        <v>994</v>
      </c>
      <c r="C595" s="56"/>
    </row>
    <row r="596" spans="1:3">
      <c r="A596" s="55" t="s">
        <v>995</v>
      </c>
      <c r="C596" s="56"/>
    </row>
    <row r="597" spans="1:3">
      <c r="A597" s="55" t="s">
        <v>338</v>
      </c>
      <c r="C597" s="56"/>
    </row>
    <row r="598" spans="1:3">
      <c r="A598" s="55" t="s">
        <v>996</v>
      </c>
      <c r="C598" s="56"/>
    </row>
    <row r="599" spans="1:3">
      <c r="A599" s="55" t="s">
        <v>997</v>
      </c>
      <c r="C599" s="56"/>
    </row>
    <row r="600" spans="1:3">
      <c r="A600" s="55" t="s">
        <v>998</v>
      </c>
      <c r="C600" s="56"/>
    </row>
    <row r="601" spans="1:3">
      <c r="A601" s="55" t="s">
        <v>999</v>
      </c>
      <c r="C601" s="56"/>
    </row>
    <row r="602" spans="1:3">
      <c r="A602" s="55" t="s">
        <v>1000</v>
      </c>
      <c r="C602" s="56"/>
    </row>
    <row r="603" spans="1:3">
      <c r="A603" s="55" t="s">
        <v>1001</v>
      </c>
      <c r="C603" s="56"/>
    </row>
    <row r="604" spans="1:3">
      <c r="A604" s="55" t="s">
        <v>1002</v>
      </c>
      <c r="C604" s="56"/>
    </row>
    <row r="605" spans="1:3">
      <c r="A605" s="55" t="s">
        <v>1003</v>
      </c>
      <c r="C605" s="56"/>
    </row>
    <row r="606" spans="1:3">
      <c r="A606" s="55" t="s">
        <v>1004</v>
      </c>
      <c r="C606" s="56"/>
    </row>
    <row r="607" spans="1:3">
      <c r="A607" s="55" t="s">
        <v>1005</v>
      </c>
      <c r="C607" s="56"/>
    </row>
    <row r="608" spans="1:3">
      <c r="A608" s="55" t="s">
        <v>1006</v>
      </c>
      <c r="C608" s="56"/>
    </row>
    <row r="609" spans="1:3">
      <c r="A609" s="55" t="s">
        <v>1007</v>
      </c>
      <c r="C609" s="56"/>
    </row>
    <row r="610" spans="1:3">
      <c r="A610" s="55" t="s">
        <v>549</v>
      </c>
      <c r="C610" s="56"/>
    </row>
    <row r="611" spans="1:3">
      <c r="A611" s="55" t="s">
        <v>1008</v>
      </c>
      <c r="C611" s="56"/>
    </row>
    <row r="612" spans="1:3">
      <c r="A612" s="55" t="s">
        <v>528</v>
      </c>
      <c r="C612" s="56"/>
    </row>
    <row r="613" spans="1:3">
      <c r="A613" s="55" t="s">
        <v>1009</v>
      </c>
      <c r="C613" s="56"/>
    </row>
    <row r="614" spans="1:3">
      <c r="A614" s="55" t="s">
        <v>528</v>
      </c>
      <c r="C614" s="56"/>
    </row>
    <row r="615" spans="1:3">
      <c r="A615" s="55" t="s">
        <v>1010</v>
      </c>
      <c r="C615" s="56"/>
    </row>
    <row r="616" spans="1:3">
      <c r="A616" s="55" t="s">
        <v>1011</v>
      </c>
      <c r="C616" s="56"/>
    </row>
    <row r="617" spans="1:3">
      <c r="A617" s="55" t="s">
        <v>1012</v>
      </c>
      <c r="C617" s="56"/>
    </row>
    <row r="618" spans="1:3">
      <c r="A618" s="55" t="s">
        <v>1013</v>
      </c>
      <c r="C618" s="56"/>
    </row>
    <row r="619" spans="1:3">
      <c r="A619" s="55" t="s">
        <v>1014</v>
      </c>
      <c r="C619" s="56"/>
    </row>
    <row r="620" spans="1:3">
      <c r="A620" s="55" t="s">
        <v>1015</v>
      </c>
      <c r="C620" s="56"/>
    </row>
    <row r="621" spans="1:3">
      <c r="A621" s="55" t="s">
        <v>1016</v>
      </c>
      <c r="C621" s="56"/>
    </row>
    <row r="622" spans="1:3">
      <c r="A622" s="55" t="s">
        <v>1017</v>
      </c>
      <c r="C622" s="56"/>
    </row>
    <row r="623" spans="1:3">
      <c r="A623" s="55" t="s">
        <v>1018</v>
      </c>
      <c r="C623" s="56"/>
    </row>
    <row r="624" spans="1:3">
      <c r="A624" s="55" t="s">
        <v>1019</v>
      </c>
      <c r="C624" s="56"/>
    </row>
    <row r="625" spans="1:3">
      <c r="A625" s="55" t="s">
        <v>1020</v>
      </c>
      <c r="C625" s="56"/>
    </row>
    <row r="626" spans="1:3">
      <c r="A626" s="55" t="s">
        <v>1021</v>
      </c>
      <c r="C626" s="56"/>
    </row>
    <row r="627" spans="1:3">
      <c r="A627" s="55" t="s">
        <v>1022</v>
      </c>
      <c r="C627" s="56"/>
    </row>
    <row r="628" spans="1:3">
      <c r="A628" s="55" t="s">
        <v>528</v>
      </c>
      <c r="C628" s="56"/>
    </row>
    <row r="629" spans="1:3">
      <c r="A629" s="55" t="s">
        <v>1023</v>
      </c>
      <c r="C629" s="56"/>
    </row>
    <row r="630" spans="1:3">
      <c r="A630" s="55" t="s">
        <v>1024</v>
      </c>
      <c r="C630" s="56"/>
    </row>
    <row r="631" spans="1:3">
      <c r="A631" s="55" t="s">
        <v>1025</v>
      </c>
      <c r="C631" s="56"/>
    </row>
    <row r="632" spans="1:3">
      <c r="A632" s="55" t="s">
        <v>1026</v>
      </c>
      <c r="C632" s="56"/>
    </row>
    <row r="633" spans="1:3">
      <c r="A633" s="55" t="s">
        <v>1027</v>
      </c>
      <c r="C633" s="56"/>
    </row>
    <row r="634" spans="1:3">
      <c r="A634" s="55" t="s">
        <v>1028</v>
      </c>
      <c r="C634" s="56"/>
    </row>
    <row r="635" spans="1:3">
      <c r="A635" s="55" t="s">
        <v>487</v>
      </c>
      <c r="C635" s="56"/>
    </row>
    <row r="636" spans="1:3">
      <c r="A636" s="55" t="s">
        <v>1029</v>
      </c>
      <c r="C636" s="56"/>
    </row>
    <row r="637" spans="1:3">
      <c r="A637" s="55" t="s">
        <v>1030</v>
      </c>
      <c r="C637" s="56"/>
    </row>
    <row r="638" spans="1:3">
      <c r="A638" s="55" t="s">
        <v>1031</v>
      </c>
      <c r="C638" s="56"/>
    </row>
    <row r="639" spans="1:3">
      <c r="A639" s="55" t="s">
        <v>1032</v>
      </c>
      <c r="C639" s="56"/>
    </row>
    <row r="640" spans="1:3">
      <c r="A640" s="55" t="s">
        <v>1033</v>
      </c>
      <c r="C640" s="56"/>
    </row>
    <row r="641" spans="1:3">
      <c r="A641" s="55" t="s">
        <v>1034</v>
      </c>
      <c r="C641" s="56"/>
    </row>
    <row r="642" spans="1:3">
      <c r="A642" s="55" t="s">
        <v>1019</v>
      </c>
      <c r="C642" s="56"/>
    </row>
    <row r="643" spans="1:3">
      <c r="A643" s="55" t="s">
        <v>528</v>
      </c>
      <c r="C643" s="56"/>
    </row>
    <row r="644" spans="1:3">
      <c r="A644" s="55" t="s">
        <v>1035</v>
      </c>
      <c r="C644" s="56"/>
    </row>
    <row r="645" spans="1:3">
      <c r="A645" s="55" t="s">
        <v>1036</v>
      </c>
      <c r="C645" s="56"/>
    </row>
    <row r="646" spans="1:3">
      <c r="A646" s="55" t="s">
        <v>1037</v>
      </c>
      <c r="C646" s="56"/>
    </row>
    <row r="647" spans="1:3">
      <c r="A647" s="55" t="s">
        <v>1038</v>
      </c>
      <c r="C647" s="56"/>
    </row>
    <row r="648" spans="1:3">
      <c r="A648" s="55" t="s">
        <v>1039</v>
      </c>
      <c r="C648" s="56"/>
    </row>
    <row r="649" spans="1:3">
      <c r="A649" s="55" t="s">
        <v>1040</v>
      </c>
      <c r="C649" s="56"/>
    </row>
    <row r="650" spans="1:3">
      <c r="A650" s="55" t="s">
        <v>1041</v>
      </c>
      <c r="C650" s="56"/>
    </row>
    <row r="651" spans="1:3">
      <c r="A651" s="55" t="s">
        <v>1042</v>
      </c>
      <c r="C651" s="56"/>
    </row>
    <row r="652" spans="1:3">
      <c r="A652" s="55" t="s">
        <v>1043</v>
      </c>
      <c r="C652" s="56"/>
    </row>
    <row r="653" spans="1:3">
      <c r="A653" s="55" t="s">
        <v>487</v>
      </c>
      <c r="C653" s="56"/>
    </row>
    <row r="654" spans="1:3">
      <c r="A654" s="55" t="s">
        <v>1044</v>
      </c>
      <c r="C654" s="56"/>
    </row>
    <row r="655" spans="1:3">
      <c r="A655" s="55" t="s">
        <v>1045</v>
      </c>
      <c r="C655" s="56"/>
    </row>
    <row r="656" spans="1:3">
      <c r="A656" s="55" t="s">
        <v>1046</v>
      </c>
      <c r="C656" s="56"/>
    </row>
    <row r="657" spans="1:3">
      <c r="A657" s="55" t="s">
        <v>490</v>
      </c>
      <c r="C657" s="56"/>
    </row>
    <row r="658" spans="1:3">
      <c r="A658" s="55" t="s">
        <v>1047</v>
      </c>
      <c r="C658" s="56"/>
    </row>
    <row r="659" spans="1:3">
      <c r="A659" s="55" t="s">
        <v>853</v>
      </c>
      <c r="C659" s="56"/>
    </row>
    <row r="660" spans="1:3">
      <c r="A660" s="55" t="s">
        <v>555</v>
      </c>
      <c r="C660" s="56"/>
    </row>
    <row r="661" spans="1:3">
      <c r="A661" s="55" t="s">
        <v>1048</v>
      </c>
      <c r="C661" s="56"/>
    </row>
    <row r="662" spans="1:3">
      <c r="A662" s="55" t="s">
        <v>1049</v>
      </c>
      <c r="C662" s="56"/>
    </row>
    <row r="663" spans="1:3">
      <c r="A663" s="55" t="s">
        <v>1050</v>
      </c>
      <c r="C663" s="56"/>
    </row>
    <row r="664" spans="1:3">
      <c r="A664" s="55" t="s">
        <v>1051</v>
      </c>
      <c r="C664" s="56"/>
    </row>
    <row r="665" spans="1:3">
      <c r="A665" s="55" t="s">
        <v>1052</v>
      </c>
      <c r="C665" s="56"/>
    </row>
    <row r="666" spans="1:3">
      <c r="A666" s="55" t="s">
        <v>1053</v>
      </c>
      <c r="C666" s="56"/>
    </row>
    <row r="667" spans="1:3">
      <c r="A667" s="55" t="s">
        <v>1054</v>
      </c>
      <c r="C667" s="56"/>
    </row>
    <row r="668" spans="1:3">
      <c r="A668" s="55" t="s">
        <v>1055</v>
      </c>
      <c r="C668" s="56"/>
    </row>
    <row r="669" spans="1:3">
      <c r="A669" s="55" t="s">
        <v>1056</v>
      </c>
      <c r="C669" s="56"/>
    </row>
    <row r="670" spans="1:3">
      <c r="A670" s="55" t="s">
        <v>1057</v>
      </c>
      <c r="C670" s="56"/>
    </row>
    <row r="671" spans="1:3">
      <c r="A671" s="55" t="s">
        <v>1058</v>
      </c>
      <c r="C671" s="56"/>
    </row>
    <row r="672" spans="1:3">
      <c r="A672" s="55" t="s">
        <v>1059</v>
      </c>
      <c r="C672" s="56"/>
    </row>
    <row r="673" spans="1:3">
      <c r="A673" s="55" t="s">
        <v>1060</v>
      </c>
      <c r="C673" s="56"/>
    </row>
    <row r="674" spans="1:3">
      <c r="A674" s="55" t="s">
        <v>528</v>
      </c>
      <c r="C674" s="56"/>
    </row>
    <row r="675" spans="1:3">
      <c r="A675" s="55" t="s">
        <v>1061</v>
      </c>
      <c r="C675" s="56"/>
    </row>
    <row r="676" spans="1:3">
      <c r="A676" s="55" t="s">
        <v>1062</v>
      </c>
      <c r="C676" s="56"/>
    </row>
    <row r="677" spans="1:3">
      <c r="A677" s="55" t="s">
        <v>1063</v>
      </c>
      <c r="C677" s="56"/>
    </row>
    <row r="678" spans="1:3">
      <c r="A678" s="55" t="s">
        <v>1064</v>
      </c>
      <c r="C678" s="56"/>
    </row>
    <row r="679" spans="1:3">
      <c r="A679" s="55" t="s">
        <v>1065</v>
      </c>
      <c r="C679" s="56"/>
    </row>
    <row r="680" spans="1:3">
      <c r="A680" s="55" t="s">
        <v>1066</v>
      </c>
      <c r="C680" s="56"/>
    </row>
    <row r="681" spans="1:3">
      <c r="A681" s="55" t="s">
        <v>1067</v>
      </c>
      <c r="C681" s="56"/>
    </row>
    <row r="682" spans="1:3">
      <c r="A682" s="55" t="s">
        <v>1068</v>
      </c>
      <c r="C682" s="56"/>
    </row>
    <row r="683" spans="1:3">
      <c r="A683" s="55" t="s">
        <v>1069</v>
      </c>
      <c r="C683" s="56"/>
    </row>
    <row r="684" spans="1:3">
      <c r="A684" s="55" t="s">
        <v>1070</v>
      </c>
      <c r="C684" s="56"/>
    </row>
    <row r="685" spans="1:3">
      <c r="A685" s="55" t="s">
        <v>1071</v>
      </c>
      <c r="C685" s="56"/>
    </row>
    <row r="686" spans="1:3">
      <c r="A686" s="55" t="s">
        <v>1072</v>
      </c>
      <c r="C686" s="56"/>
    </row>
    <row r="687" spans="1:3">
      <c r="A687" s="55" t="s">
        <v>490</v>
      </c>
      <c r="C687" s="56"/>
    </row>
    <row r="688" spans="1:3">
      <c r="A688" s="55" t="s">
        <v>1073</v>
      </c>
      <c r="C688" s="56"/>
    </row>
    <row r="689" spans="1:3">
      <c r="A689" s="55" t="s">
        <v>1074</v>
      </c>
      <c r="C689" s="56"/>
    </row>
    <row r="690" spans="1:3">
      <c r="A690" s="55" t="s">
        <v>1075</v>
      </c>
      <c r="C690" s="56"/>
    </row>
    <row r="691" spans="1:3">
      <c r="A691" s="55" t="s">
        <v>1076</v>
      </c>
      <c r="C691" s="56"/>
    </row>
    <row r="692" spans="1:3">
      <c r="A692" s="55" t="s">
        <v>1077</v>
      </c>
      <c r="C692" s="56"/>
    </row>
    <row r="693" spans="1:3">
      <c r="A693" s="55" t="s">
        <v>487</v>
      </c>
      <c r="C693" s="56"/>
    </row>
    <row r="694" spans="1:3">
      <c r="A694" s="55" t="s">
        <v>703</v>
      </c>
      <c r="C694" s="56"/>
    </row>
    <row r="695" spans="1:3">
      <c r="A695" s="55" t="s">
        <v>1078</v>
      </c>
      <c r="C695" s="56"/>
    </row>
    <row r="696" spans="1:3">
      <c r="A696" s="55" t="s">
        <v>1079</v>
      </c>
      <c r="C696" s="56"/>
    </row>
    <row r="697" spans="1:3">
      <c r="A697" s="55" t="s">
        <v>1080</v>
      </c>
      <c r="C697" s="56"/>
    </row>
    <row r="698" spans="1:3">
      <c r="A698" s="55" t="s">
        <v>1081</v>
      </c>
      <c r="C698" s="56"/>
    </row>
    <row r="699" spans="1:3">
      <c r="A699" s="55" t="s">
        <v>1082</v>
      </c>
      <c r="C699" s="56"/>
    </row>
    <row r="700" spans="1:3">
      <c r="A700" s="55" t="s">
        <v>703</v>
      </c>
      <c r="C700" s="56"/>
    </row>
    <row r="701" spans="1:3">
      <c r="A701" s="55" t="s">
        <v>1083</v>
      </c>
      <c r="C701" s="56"/>
    </row>
    <row r="702" spans="1:3">
      <c r="A702" s="55" t="s">
        <v>1084</v>
      </c>
      <c r="C702" s="56"/>
    </row>
    <row r="703" spans="1:3">
      <c r="A703" s="55" t="s">
        <v>1085</v>
      </c>
      <c r="C703" s="56"/>
    </row>
    <row r="704" spans="1:3">
      <c r="A704" s="55" t="s">
        <v>1086</v>
      </c>
      <c r="C704" s="56"/>
    </row>
    <row r="705" spans="1:3">
      <c r="A705" s="55" t="s">
        <v>1087</v>
      </c>
      <c r="C705" s="56"/>
    </row>
    <row r="706" spans="1:3">
      <c r="A706" s="55" t="s">
        <v>529</v>
      </c>
      <c r="C706" s="56"/>
    </row>
    <row r="707" spans="1:3">
      <c r="A707" s="55" t="s">
        <v>487</v>
      </c>
      <c r="C707" s="56"/>
    </row>
    <row r="708" spans="1:3">
      <c r="A708" s="55" t="s">
        <v>1088</v>
      </c>
      <c r="C708" s="56"/>
    </row>
    <row r="709" spans="1:3">
      <c r="A709" s="55" t="s">
        <v>1089</v>
      </c>
      <c r="C709" s="56"/>
    </row>
    <row r="710" spans="1:3">
      <c r="A710" s="55" t="s">
        <v>1090</v>
      </c>
      <c r="C710" s="56"/>
    </row>
    <row r="711" spans="1:3">
      <c r="A711" s="55" t="s">
        <v>487</v>
      </c>
      <c r="C711" s="56"/>
    </row>
    <row r="712" spans="1:3">
      <c r="A712" s="55" t="s">
        <v>494</v>
      </c>
      <c r="C712" s="56"/>
    </row>
    <row r="713" spans="1:3">
      <c r="A713" s="55" t="s">
        <v>1091</v>
      </c>
      <c r="C713" s="56"/>
    </row>
    <row r="714" spans="1:3">
      <c r="A714" s="55" t="s">
        <v>1092</v>
      </c>
      <c r="C714" s="56"/>
    </row>
    <row r="715" spans="1:3">
      <c r="A715" s="55" t="s">
        <v>595</v>
      </c>
      <c r="C715" s="56"/>
    </row>
    <row r="716" spans="1:3">
      <c r="A716" s="55" t="s">
        <v>1093</v>
      </c>
      <c r="C716" s="56"/>
    </row>
    <row r="717" spans="1:3">
      <c r="A717" s="55" t="s">
        <v>1094</v>
      </c>
      <c r="C717" s="56"/>
    </row>
    <row r="718" spans="1:3">
      <c r="A718" s="55" t="s">
        <v>1095</v>
      </c>
      <c r="C718" s="56"/>
    </row>
    <row r="719" spans="1:3">
      <c r="A719" s="55" t="s">
        <v>1096</v>
      </c>
      <c r="C719" s="56"/>
    </row>
    <row r="720" spans="1:3">
      <c r="A720" s="55" t="s">
        <v>487</v>
      </c>
      <c r="C720" s="56"/>
    </row>
    <row r="721" spans="1:3">
      <c r="A721" s="55" t="s">
        <v>542</v>
      </c>
      <c r="C721" s="56"/>
    </row>
    <row r="722" spans="1:3">
      <c r="A722" s="55" t="s">
        <v>487</v>
      </c>
      <c r="C722" s="56"/>
    </row>
    <row r="723" spans="1:3">
      <c r="A723" s="55" t="s">
        <v>1097</v>
      </c>
      <c r="C723" s="56"/>
    </row>
    <row r="724" spans="1:3">
      <c r="A724" s="55" t="s">
        <v>1098</v>
      </c>
      <c r="C724" s="56"/>
    </row>
    <row r="725" spans="1:3">
      <c r="A725" s="55" t="s">
        <v>1099</v>
      </c>
      <c r="C725" s="56"/>
    </row>
    <row r="726" spans="1:3">
      <c r="A726" s="55" t="s">
        <v>487</v>
      </c>
      <c r="C726" s="56"/>
    </row>
    <row r="727" spans="1:3">
      <c r="A727" s="55" t="s">
        <v>1100</v>
      </c>
      <c r="C727" s="56"/>
    </row>
    <row r="728" spans="1:3">
      <c r="A728" s="55" t="s">
        <v>1101</v>
      </c>
      <c r="C728" s="56"/>
    </row>
    <row r="729" spans="1:3">
      <c r="A729" s="55" t="s">
        <v>1102</v>
      </c>
      <c r="C729" s="56"/>
    </row>
    <row r="730" spans="1:3">
      <c r="A730" s="55" t="s">
        <v>1103</v>
      </c>
      <c r="C730" s="56"/>
    </row>
    <row r="731" spans="1:3">
      <c r="A731" s="55" t="s">
        <v>487</v>
      </c>
      <c r="C731" s="56"/>
    </row>
    <row r="732" spans="1:3">
      <c r="A732" s="55" t="s">
        <v>1104</v>
      </c>
      <c r="C732" s="56"/>
    </row>
    <row r="733" spans="1:3">
      <c r="A733" s="55" t="s">
        <v>1105</v>
      </c>
      <c r="C733" s="56"/>
    </row>
    <row r="734" spans="1:3">
      <c r="A734" s="55" t="s">
        <v>1106</v>
      </c>
      <c r="C734" s="56"/>
    </row>
    <row r="735" spans="1:3">
      <c r="A735" s="55" t="s">
        <v>487</v>
      </c>
      <c r="C735" s="56"/>
    </row>
    <row r="736" spans="1:3">
      <c r="A736" s="55" t="s">
        <v>1107</v>
      </c>
      <c r="C736" s="56"/>
    </row>
    <row r="737" spans="1:3">
      <c r="A737" s="55" t="s">
        <v>1108</v>
      </c>
      <c r="C737" s="56"/>
    </row>
    <row r="738" spans="1:3">
      <c r="A738" s="55" t="s">
        <v>1109</v>
      </c>
      <c r="C738" s="56"/>
    </row>
    <row r="739" spans="1:3">
      <c r="A739" s="55" t="s">
        <v>1110</v>
      </c>
      <c r="C739" s="56"/>
    </row>
    <row r="740" spans="1:3">
      <c r="A740" s="55" t="s">
        <v>1111</v>
      </c>
      <c r="C740" s="56"/>
    </row>
    <row r="741" spans="1:3">
      <c r="A741" s="55" t="s">
        <v>1112</v>
      </c>
      <c r="C741" s="56"/>
    </row>
    <row r="742" spans="1:3">
      <c r="A742" s="55" t="s">
        <v>1113</v>
      </c>
      <c r="C742" s="56"/>
    </row>
    <row r="743" spans="1:3">
      <c r="A743" s="55" t="s">
        <v>528</v>
      </c>
      <c r="C743" s="56"/>
    </row>
    <row r="744" spans="1:3">
      <c r="A744" s="55" t="s">
        <v>1114</v>
      </c>
      <c r="C744" s="56"/>
    </row>
    <row r="745" spans="1:3">
      <c r="A745" s="55" t="s">
        <v>1115</v>
      </c>
      <c r="C745" s="56"/>
    </row>
    <row r="746" spans="1:3">
      <c r="A746" s="55" t="s">
        <v>1116</v>
      </c>
      <c r="C746" s="56"/>
    </row>
    <row r="747" spans="1:3">
      <c r="A747" s="55" t="s">
        <v>1117</v>
      </c>
      <c r="C747" s="56"/>
    </row>
    <row r="748" spans="1:3">
      <c r="A748" s="55" t="s">
        <v>1118</v>
      </c>
      <c r="C748" s="56"/>
    </row>
    <row r="749" spans="1:3">
      <c r="A749" s="55" t="s">
        <v>1119</v>
      </c>
      <c r="C749" s="56"/>
    </row>
    <row r="750" spans="1:3">
      <c r="A750" s="55" t="s">
        <v>1120</v>
      </c>
      <c r="C750" s="56"/>
    </row>
    <row r="751" spans="1:3">
      <c r="A751" s="55" t="s">
        <v>1121</v>
      </c>
      <c r="C751" s="56"/>
    </row>
    <row r="752" spans="1:3">
      <c r="A752" s="55" t="s">
        <v>1122</v>
      </c>
      <c r="C752" s="56"/>
    </row>
    <row r="753" spans="1:3">
      <c r="A753" s="55" t="s">
        <v>1123</v>
      </c>
      <c r="C753" s="56"/>
    </row>
    <row r="754" spans="1:3">
      <c r="A754" s="55" t="s">
        <v>338</v>
      </c>
      <c r="C754" s="56"/>
    </row>
    <row r="755" spans="1:3">
      <c r="A755" s="55" t="s">
        <v>1124</v>
      </c>
      <c r="C755" s="56"/>
    </row>
    <row r="756" spans="1:3">
      <c r="A756" s="55" t="s">
        <v>1125</v>
      </c>
      <c r="C756" s="56"/>
    </row>
    <row r="757" spans="1:3">
      <c r="A757" s="55" t="s">
        <v>1126</v>
      </c>
      <c r="C757" s="56"/>
    </row>
    <row r="758" spans="1:3">
      <c r="A758" s="55" t="s">
        <v>1127</v>
      </c>
      <c r="C758" s="56"/>
    </row>
    <row r="759" spans="1:3">
      <c r="A759" s="55" t="s">
        <v>1128</v>
      </c>
      <c r="C759" s="56"/>
    </row>
    <row r="760" spans="1:3">
      <c r="A760" s="55" t="s">
        <v>1129</v>
      </c>
      <c r="C760" s="56"/>
    </row>
    <row r="761" spans="1:3">
      <c r="A761" s="55" t="s">
        <v>1130</v>
      </c>
      <c r="C761" s="56"/>
    </row>
    <row r="762" spans="1:3">
      <c r="A762" s="55" t="s">
        <v>1131</v>
      </c>
      <c r="C762" s="56"/>
    </row>
    <row r="763" spans="1:3">
      <c r="A763" s="55" t="s">
        <v>1132</v>
      </c>
      <c r="C763" s="56"/>
    </row>
    <row r="764" spans="1:3">
      <c r="A764" s="55" t="s">
        <v>1133</v>
      </c>
      <c r="C764" s="56"/>
    </row>
    <row r="765" spans="1:3">
      <c r="A765" s="55" t="s">
        <v>487</v>
      </c>
      <c r="C765" s="56"/>
    </row>
    <row r="766" spans="1:3">
      <c r="A766" s="55" t="s">
        <v>1134</v>
      </c>
      <c r="C766" s="56"/>
    </row>
    <row r="767" spans="1:3">
      <c r="A767" s="55" t="s">
        <v>494</v>
      </c>
      <c r="C767" s="56"/>
    </row>
    <row r="768" spans="1:3">
      <c r="A768" s="55" t="s">
        <v>1135</v>
      </c>
      <c r="C768" s="56"/>
    </row>
    <row r="769" spans="1:3">
      <c r="A769" s="55" t="s">
        <v>1136</v>
      </c>
      <c r="C769" s="56"/>
    </row>
    <row r="770" spans="1:3">
      <c r="A770" s="55" t="s">
        <v>1137</v>
      </c>
      <c r="C770" s="56"/>
    </row>
    <row r="771" spans="1:3">
      <c r="A771" s="55" t="s">
        <v>1138</v>
      </c>
      <c r="C771" s="56"/>
    </row>
    <row r="772" spans="1:3">
      <c r="A772" s="55" t="s">
        <v>487</v>
      </c>
      <c r="C772" s="56"/>
    </row>
    <row r="773" spans="1:3">
      <c r="A773" s="55" t="s">
        <v>1139</v>
      </c>
      <c r="C773" s="56"/>
    </row>
    <row r="774" spans="1:3">
      <c r="A774" s="55" t="s">
        <v>1140</v>
      </c>
      <c r="C774" s="56"/>
    </row>
    <row r="775" spans="1:3">
      <c r="A775" s="55" t="s">
        <v>1141</v>
      </c>
      <c r="C775" s="56"/>
    </row>
    <row r="776" spans="1:3">
      <c r="A776" s="55" t="s">
        <v>1142</v>
      </c>
      <c r="C776" s="56"/>
    </row>
    <row r="777" spans="1:3">
      <c r="A777" s="55" t="s">
        <v>1143</v>
      </c>
      <c r="C777" s="56"/>
    </row>
    <row r="778" spans="1:3">
      <c r="A778" s="55" t="s">
        <v>1144</v>
      </c>
      <c r="C778" s="56"/>
    </row>
    <row r="779" spans="1:3">
      <c r="A779" s="55" t="s">
        <v>490</v>
      </c>
      <c r="C779" s="56"/>
    </row>
    <row r="780" spans="1:3">
      <c r="A780" s="55" t="s">
        <v>1145</v>
      </c>
      <c r="C780" s="56"/>
    </row>
    <row r="781" spans="1:3">
      <c r="A781" s="55" t="s">
        <v>1146</v>
      </c>
      <c r="C781" s="56"/>
    </row>
    <row r="782" spans="1:3">
      <c r="A782" s="55" t="s">
        <v>1147</v>
      </c>
      <c r="C782" s="56"/>
    </row>
    <row r="783" spans="1:3">
      <c r="A783" s="55" t="s">
        <v>1148</v>
      </c>
      <c r="C783" s="56"/>
    </row>
    <row r="784" spans="1:3">
      <c r="A784" s="55" t="s">
        <v>1149</v>
      </c>
      <c r="C784" s="56"/>
    </row>
    <row r="785" spans="1:3">
      <c r="A785" s="55" t="s">
        <v>1150</v>
      </c>
      <c r="C785" s="56"/>
    </row>
    <row r="786" spans="1:3">
      <c r="A786" s="55" t="s">
        <v>1151</v>
      </c>
      <c r="C786" s="56"/>
    </row>
    <row r="787" spans="1:3">
      <c r="A787" s="55" t="s">
        <v>1152</v>
      </c>
      <c r="C787" s="56"/>
    </row>
    <row r="788" spans="1:3">
      <c r="A788" s="55" t="s">
        <v>1153</v>
      </c>
      <c r="C788" s="56"/>
    </row>
    <row r="789" spans="1:3">
      <c r="A789" s="55" t="s">
        <v>1154</v>
      </c>
      <c r="C789" s="56"/>
    </row>
    <row r="790" spans="1:3">
      <c r="A790" s="55" t="s">
        <v>1155</v>
      </c>
      <c r="C790" s="56"/>
    </row>
    <row r="791" spans="1:3">
      <c r="A791" s="55" t="s">
        <v>1156</v>
      </c>
      <c r="C791" s="56"/>
    </row>
    <row r="792" spans="1:3">
      <c r="A792" s="55" t="s">
        <v>1157</v>
      </c>
      <c r="C792" s="56"/>
    </row>
    <row r="793" spans="1:3">
      <c r="A793" s="55" t="s">
        <v>1158</v>
      </c>
      <c r="C793" s="56"/>
    </row>
    <row r="794" spans="1:3">
      <c r="A794" s="55" t="s">
        <v>1159</v>
      </c>
      <c r="C794" s="56"/>
    </row>
    <row r="795" spans="1:3">
      <c r="A795" s="55" t="s">
        <v>1160</v>
      </c>
      <c r="C795" s="56"/>
    </row>
    <row r="796" spans="1:3">
      <c r="A796" s="55" t="s">
        <v>1161</v>
      </c>
      <c r="C796" s="56"/>
    </row>
    <row r="797" spans="1:3">
      <c r="A797" s="55" t="s">
        <v>1162</v>
      </c>
      <c r="C797" s="56"/>
    </row>
    <row r="798" spans="1:3">
      <c r="A798" s="55" t="s">
        <v>1163</v>
      </c>
      <c r="C798" s="56"/>
    </row>
    <row r="799" spans="1:3">
      <c r="A799" s="55" t="s">
        <v>1164</v>
      </c>
      <c r="C799" s="56"/>
    </row>
    <row r="800" spans="1:3">
      <c r="A800" s="55" t="s">
        <v>1165</v>
      </c>
      <c r="C800" s="56"/>
    </row>
    <row r="801" spans="1:3">
      <c r="A801" s="55" t="s">
        <v>703</v>
      </c>
      <c r="C801" s="56"/>
    </row>
    <row r="802" spans="1:3">
      <c r="A802" s="55" t="s">
        <v>487</v>
      </c>
      <c r="C802" s="56"/>
    </row>
    <row r="803" spans="1:3">
      <c r="A803" s="55" t="s">
        <v>1166</v>
      </c>
      <c r="C803" s="56"/>
    </row>
    <row r="804" spans="1:3">
      <c r="A804" s="55" t="s">
        <v>528</v>
      </c>
      <c r="C804" s="56"/>
    </row>
    <row r="805" spans="1:3">
      <c r="A805" s="55" t="s">
        <v>1167</v>
      </c>
      <c r="C805" s="56"/>
    </row>
    <row r="806" spans="1:3">
      <c r="A806" s="55" t="s">
        <v>1168</v>
      </c>
      <c r="C806" s="56"/>
    </row>
    <row r="807" spans="1:3">
      <c r="A807" s="55" t="s">
        <v>1169</v>
      </c>
      <c r="C807" s="56"/>
    </row>
    <row r="808" spans="1:3">
      <c r="A808" s="55" t="s">
        <v>380</v>
      </c>
      <c r="C808" s="56"/>
    </row>
    <row r="809" spans="1:3">
      <c r="A809" s="55" t="s">
        <v>528</v>
      </c>
      <c r="C809" s="56"/>
    </row>
    <row r="810" spans="1:3">
      <c r="A810" s="55" t="s">
        <v>1170</v>
      </c>
      <c r="C810" s="56"/>
    </row>
    <row r="811" spans="1:3">
      <c r="A811" s="55" t="s">
        <v>1171</v>
      </c>
      <c r="C811" s="56"/>
    </row>
    <row r="812" spans="1:3">
      <c r="A812" s="55" t="s">
        <v>1172</v>
      </c>
      <c r="C812" s="56"/>
    </row>
    <row r="813" spans="1:3">
      <c r="A813" s="55" t="s">
        <v>1173</v>
      </c>
      <c r="C813" s="56"/>
    </row>
    <row r="814" spans="1:3">
      <c r="A814" s="55" t="s">
        <v>1174</v>
      </c>
      <c r="C814" s="56"/>
    </row>
    <row r="815" spans="1:3">
      <c r="A815" s="55" t="s">
        <v>1175</v>
      </c>
      <c r="C815" s="56"/>
    </row>
    <row r="816" spans="1:3">
      <c r="A816" s="55" t="s">
        <v>1176</v>
      </c>
      <c r="C816" s="56"/>
    </row>
    <row r="817" spans="1:3">
      <c r="A817" s="55" t="s">
        <v>1177</v>
      </c>
      <c r="C817" s="56"/>
    </row>
    <row r="818" spans="1:3">
      <c r="A818" s="55" t="s">
        <v>1178</v>
      </c>
      <c r="C818" s="56"/>
    </row>
    <row r="819" spans="1:3">
      <c r="A819" s="55" t="s">
        <v>1179</v>
      </c>
      <c r="C819" s="56"/>
    </row>
    <row r="820" spans="1:3">
      <c r="A820" s="55" t="s">
        <v>1180</v>
      </c>
      <c r="C820" s="56"/>
    </row>
    <row r="821" spans="1:3">
      <c r="A821" s="55" t="s">
        <v>1181</v>
      </c>
      <c r="C821" s="56"/>
    </row>
    <row r="822" spans="1:3">
      <c r="A822" s="55" t="s">
        <v>1182</v>
      </c>
      <c r="C822" s="56"/>
    </row>
    <row r="823" spans="1:3">
      <c r="A823" s="55" t="s">
        <v>1183</v>
      </c>
      <c r="C823" s="56"/>
    </row>
    <row r="824" spans="1:3">
      <c r="A824" s="55" t="s">
        <v>1184</v>
      </c>
      <c r="C824" s="56"/>
    </row>
    <row r="825" spans="1:3">
      <c r="A825" s="55" t="s">
        <v>1185</v>
      </c>
      <c r="C825" s="56"/>
    </row>
    <row r="826" spans="1:3">
      <c r="A826" s="55" t="s">
        <v>1186</v>
      </c>
      <c r="C826" s="56"/>
    </row>
    <row r="827" spans="1:3">
      <c r="A827" s="55" t="s">
        <v>1187</v>
      </c>
      <c r="C827" s="56"/>
    </row>
    <row r="828" spans="1:3">
      <c r="A828" s="55" t="s">
        <v>1188</v>
      </c>
      <c r="C828" s="56"/>
    </row>
    <row r="829" spans="1:3">
      <c r="A829" s="55" t="s">
        <v>1189</v>
      </c>
      <c r="C829" s="56"/>
    </row>
    <row r="830" spans="1:3">
      <c r="A830" s="55" t="s">
        <v>1190</v>
      </c>
      <c r="C830" s="56"/>
    </row>
    <row r="831" spans="1:3">
      <c r="A831" s="55" t="s">
        <v>487</v>
      </c>
      <c r="C831" s="56"/>
    </row>
    <row r="832" spans="1:3">
      <c r="A832" s="55" t="s">
        <v>528</v>
      </c>
      <c r="C832" s="56"/>
    </row>
    <row r="833" spans="1:3">
      <c r="A833" s="55" t="s">
        <v>528</v>
      </c>
      <c r="C833" s="56"/>
    </row>
    <row r="834" spans="1:3">
      <c r="A834" s="55" t="s">
        <v>1191</v>
      </c>
      <c r="C834" s="56"/>
    </row>
    <row r="835" spans="1:3">
      <c r="A835" s="55" t="s">
        <v>1192</v>
      </c>
      <c r="C835" s="56"/>
    </row>
    <row r="836" spans="1:3">
      <c r="A836" s="55" t="s">
        <v>1193</v>
      </c>
      <c r="C836" s="56"/>
    </row>
    <row r="837" spans="1:3">
      <c r="A837" s="55" t="s">
        <v>487</v>
      </c>
      <c r="C837" s="56"/>
    </row>
    <row r="838" spans="1:3">
      <c r="A838" s="55" t="s">
        <v>1194</v>
      </c>
      <c r="C838" s="56"/>
    </row>
    <row r="839" spans="1:3">
      <c r="A839" s="55" t="s">
        <v>1195</v>
      </c>
      <c r="C839" s="56"/>
    </row>
    <row r="840" spans="1:3">
      <c r="A840" s="55" t="s">
        <v>1196</v>
      </c>
      <c r="C840" s="56"/>
    </row>
    <row r="841" spans="1:3">
      <c r="A841" s="55" t="s">
        <v>487</v>
      </c>
      <c r="C841" s="56"/>
    </row>
    <row r="842" spans="1:3">
      <c r="A842" s="55" t="s">
        <v>1197</v>
      </c>
      <c r="C842" s="56"/>
    </row>
    <row r="843" spans="1:3">
      <c r="A843" s="55" t="s">
        <v>1198</v>
      </c>
      <c r="C843" s="56"/>
    </row>
    <row r="844" spans="1:3">
      <c r="A844" s="55" t="s">
        <v>1199</v>
      </c>
      <c r="C844" s="56"/>
    </row>
    <row r="845" spans="1:3">
      <c r="A845" s="55" t="s">
        <v>702</v>
      </c>
      <c r="C845" s="56"/>
    </row>
    <row r="846" spans="1:3">
      <c r="A846" s="55" t="s">
        <v>502</v>
      </c>
      <c r="C846" s="56"/>
    </row>
    <row r="847" spans="1:3">
      <c r="A847" s="55" t="s">
        <v>1200</v>
      </c>
      <c r="C847" s="56"/>
    </row>
    <row r="848" spans="1:3">
      <c r="A848" s="55" t="s">
        <v>1201</v>
      </c>
      <c r="C848" s="56"/>
    </row>
    <row r="849" spans="1:3">
      <c r="A849" s="55" t="s">
        <v>1202</v>
      </c>
      <c r="C849" s="56"/>
    </row>
    <row r="850" spans="1:3">
      <c r="A850" s="55" t="s">
        <v>1203</v>
      </c>
      <c r="C850" s="56"/>
    </row>
    <row r="851" spans="1:3">
      <c r="A851" s="55" t="s">
        <v>1204</v>
      </c>
      <c r="C851" s="56"/>
    </row>
    <row r="852" spans="1:3">
      <c r="A852" s="55" t="s">
        <v>1205</v>
      </c>
      <c r="C852" s="56"/>
    </row>
    <row r="853" spans="1:3">
      <c r="A853" s="55" t="s">
        <v>1206</v>
      </c>
      <c r="C853" s="56"/>
    </row>
    <row r="854" spans="1:3">
      <c r="A854" s="55" t="s">
        <v>1207</v>
      </c>
      <c r="C854" s="56"/>
    </row>
    <row r="855" spans="1:3">
      <c r="A855" s="55" t="s">
        <v>1208</v>
      </c>
      <c r="C855" s="56"/>
    </row>
    <row r="856" spans="1:3">
      <c r="A856" s="55" t="s">
        <v>1209</v>
      </c>
      <c r="C856" s="56"/>
    </row>
    <row r="857" spans="1:3">
      <c r="A857" s="55" t="s">
        <v>1210</v>
      </c>
      <c r="C857" s="56"/>
    </row>
    <row r="858" spans="1:3">
      <c r="A858" s="55" t="s">
        <v>1211</v>
      </c>
      <c r="C858" s="56"/>
    </row>
    <row r="859" spans="1:3">
      <c r="A859" s="55" t="s">
        <v>1212</v>
      </c>
      <c r="C859" s="56"/>
    </row>
    <row r="860" spans="1:3">
      <c r="A860" s="55" t="s">
        <v>1213</v>
      </c>
      <c r="C860" s="56"/>
    </row>
    <row r="861" spans="1:3">
      <c r="A861" s="55" t="s">
        <v>1214</v>
      </c>
      <c r="C861" s="56"/>
    </row>
    <row r="862" spans="1:3">
      <c r="A862" s="55" t="s">
        <v>1215</v>
      </c>
      <c r="C862" s="56"/>
    </row>
    <row r="863" spans="1:3">
      <c r="A863" s="55" t="s">
        <v>1216</v>
      </c>
      <c r="C863" s="56"/>
    </row>
    <row r="864" spans="1:3">
      <c r="A864" s="55" t="s">
        <v>1217</v>
      </c>
      <c r="C864" s="56"/>
    </row>
    <row r="865" spans="1:3">
      <c r="A865" s="55" t="s">
        <v>1218</v>
      </c>
      <c r="C865" s="56"/>
    </row>
    <row r="866" spans="1:3">
      <c r="A866" s="55" t="s">
        <v>1219</v>
      </c>
      <c r="C866" s="56"/>
    </row>
    <row r="867" spans="1:3">
      <c r="A867" s="55" t="s">
        <v>487</v>
      </c>
      <c r="C867" s="56"/>
    </row>
    <row r="868" spans="1:3">
      <c r="A868" s="55" t="s">
        <v>1220</v>
      </c>
      <c r="C868" s="56"/>
    </row>
    <row r="869" spans="1:3">
      <c r="A869" s="55" t="s">
        <v>1221</v>
      </c>
      <c r="C869" s="56"/>
    </row>
    <row r="870" spans="1:3">
      <c r="A870" s="55" t="s">
        <v>528</v>
      </c>
      <c r="C870" s="56"/>
    </row>
    <row r="871" spans="1:3">
      <c r="A871" s="55" t="s">
        <v>1222</v>
      </c>
      <c r="C871" s="56"/>
    </row>
    <row r="872" spans="1:3">
      <c r="A872" s="55" t="s">
        <v>1223</v>
      </c>
      <c r="C872" s="56"/>
    </row>
    <row r="873" spans="1:3">
      <c r="A873" s="55" t="s">
        <v>487</v>
      </c>
      <c r="C873" s="56"/>
    </row>
    <row r="874" spans="1:3">
      <c r="A874" s="55" t="s">
        <v>1224</v>
      </c>
      <c r="C874" s="56"/>
    </row>
    <row r="875" spans="1:3">
      <c r="A875" s="55" t="s">
        <v>1225</v>
      </c>
      <c r="C875" s="56"/>
    </row>
    <row r="876" spans="1:3">
      <c r="A876" s="55" t="s">
        <v>1226</v>
      </c>
      <c r="C876" s="56"/>
    </row>
    <row r="877" spans="1:3">
      <c r="A877" s="55" t="s">
        <v>1227</v>
      </c>
      <c r="C877" s="56"/>
    </row>
    <row r="878" spans="1:3">
      <c r="A878" s="55" t="s">
        <v>1228</v>
      </c>
      <c r="C878" s="56"/>
    </row>
    <row r="879" spans="1:3">
      <c r="A879" s="55" t="s">
        <v>1229</v>
      </c>
      <c r="C879" s="56"/>
    </row>
    <row r="880" spans="1:3">
      <c r="A880" s="55" t="s">
        <v>1230</v>
      </c>
      <c r="C880" s="56"/>
    </row>
    <row r="881" spans="1:3">
      <c r="A881" s="55" t="s">
        <v>1231</v>
      </c>
      <c r="C881" s="56"/>
    </row>
    <row r="882" spans="1:3">
      <c r="A882" s="55" t="s">
        <v>487</v>
      </c>
      <c r="C882" s="56"/>
    </row>
    <row r="883" spans="1:3">
      <c r="A883" s="55" t="s">
        <v>1232</v>
      </c>
      <c r="C883" s="56"/>
    </row>
    <row r="884" spans="1:3">
      <c r="A884" s="55" t="s">
        <v>1233</v>
      </c>
      <c r="C884" s="56"/>
    </row>
    <row r="885" spans="1:3">
      <c r="A885" s="55" t="s">
        <v>1234</v>
      </c>
      <c r="C885" s="56"/>
    </row>
    <row r="886" spans="1:3">
      <c r="A886" s="55" t="s">
        <v>1235</v>
      </c>
      <c r="C886" s="56"/>
    </row>
    <row r="887" spans="1:3">
      <c r="A887" s="55" t="s">
        <v>1236</v>
      </c>
      <c r="C887" s="56"/>
    </row>
    <row r="888" spans="1:3">
      <c r="A888" s="55" t="s">
        <v>1237</v>
      </c>
      <c r="C888" s="56"/>
    </row>
    <row r="889" spans="1:3">
      <c r="A889" s="55" t="s">
        <v>1238</v>
      </c>
      <c r="C889" s="56"/>
    </row>
    <row r="890" spans="1:3">
      <c r="A890" s="55" t="s">
        <v>1239</v>
      </c>
      <c r="C890" s="56"/>
    </row>
    <row r="891" spans="1:3">
      <c r="A891" s="55" t="s">
        <v>1240</v>
      </c>
      <c r="C891" s="56"/>
    </row>
    <row r="892" spans="1:3">
      <c r="A892" s="55" t="s">
        <v>1241</v>
      </c>
      <c r="C892" s="56"/>
    </row>
    <row r="893" spans="1:3">
      <c r="A893" s="55" t="s">
        <v>1242</v>
      </c>
      <c r="C893" s="56"/>
    </row>
    <row r="894" spans="1:3">
      <c r="A894" s="55" t="s">
        <v>1243</v>
      </c>
      <c r="C894" s="56"/>
    </row>
    <row r="895" spans="1:3">
      <c r="A895" s="55" t="s">
        <v>528</v>
      </c>
      <c r="C895" s="56"/>
    </row>
    <row r="896" spans="1:3">
      <c r="A896" s="55" t="s">
        <v>1244</v>
      </c>
      <c r="C896" s="56"/>
    </row>
    <row r="897" spans="1:3">
      <c r="A897" s="55" t="s">
        <v>1245</v>
      </c>
      <c r="C897" s="56"/>
    </row>
    <row r="898" spans="1:3">
      <c r="A898" s="55" t="s">
        <v>1246</v>
      </c>
      <c r="C898" s="56"/>
    </row>
    <row r="899" spans="1:3">
      <c r="A899" s="55" t="s">
        <v>542</v>
      </c>
      <c r="C899" s="56"/>
    </row>
    <row r="900" spans="1:3">
      <c r="A900" s="55" t="s">
        <v>1247</v>
      </c>
      <c r="C900" s="56"/>
    </row>
    <row r="901" spans="1:3">
      <c r="A901" s="55" t="s">
        <v>1248</v>
      </c>
      <c r="C901" s="56"/>
    </row>
    <row r="902" spans="1:3">
      <c r="A902" s="55" t="s">
        <v>1249</v>
      </c>
      <c r="C902" s="56"/>
    </row>
    <row r="903" spans="1:3">
      <c r="A903" s="55" t="s">
        <v>1250</v>
      </c>
      <c r="C903" s="56"/>
    </row>
    <row r="904" spans="1:3">
      <c r="A904" s="55" t="s">
        <v>1251</v>
      </c>
      <c r="C904" s="56"/>
    </row>
    <row r="905" spans="1:3">
      <c r="A905" s="55" t="s">
        <v>1252</v>
      </c>
      <c r="C905" s="56"/>
    </row>
    <row r="906" spans="1:3">
      <c r="A906" s="55" t="s">
        <v>1253</v>
      </c>
      <c r="C906" s="56"/>
    </row>
    <row r="907" spans="1:3">
      <c r="A907" s="55" t="s">
        <v>1254</v>
      </c>
      <c r="C907" s="56"/>
    </row>
    <row r="908" spans="1:3">
      <c r="A908" s="55" t="s">
        <v>1255</v>
      </c>
      <c r="C908" s="56"/>
    </row>
    <row r="909" spans="1:3">
      <c r="A909" s="55" t="s">
        <v>1256</v>
      </c>
      <c r="C909" s="56"/>
    </row>
    <row r="910" spans="1:3">
      <c r="A910" s="55" t="s">
        <v>487</v>
      </c>
      <c r="C910" s="56"/>
    </row>
    <row r="911" spans="1:3">
      <c r="A911" s="55" t="s">
        <v>487</v>
      </c>
      <c r="C911" s="56"/>
    </row>
    <row r="912" spans="1:3">
      <c r="A912" s="55" t="s">
        <v>1257</v>
      </c>
      <c r="C912" s="56"/>
    </row>
    <row r="913" spans="1:3">
      <c r="A913" s="55" t="s">
        <v>1258</v>
      </c>
      <c r="C913" s="56"/>
    </row>
    <row r="914" spans="1:3">
      <c r="A914" s="55" t="s">
        <v>1259</v>
      </c>
      <c r="C914" s="56"/>
    </row>
    <row r="915" spans="1:3">
      <c r="A915" s="55" t="s">
        <v>1260</v>
      </c>
      <c r="C915" s="56"/>
    </row>
    <row r="916" spans="1:3">
      <c r="A916" s="55" t="s">
        <v>529</v>
      </c>
      <c r="C916" s="56"/>
    </row>
    <row r="917" spans="1:3">
      <c r="A917" s="55" t="s">
        <v>1261</v>
      </c>
      <c r="C917" s="56"/>
    </row>
    <row r="918" spans="1:3">
      <c r="A918" s="55" t="s">
        <v>1262</v>
      </c>
      <c r="C918" s="56"/>
    </row>
    <row r="919" spans="1:3">
      <c r="A919" s="55" t="s">
        <v>1263</v>
      </c>
      <c r="C919" s="56"/>
    </row>
    <row r="920" spans="1:3">
      <c r="A920" s="55" t="s">
        <v>1264</v>
      </c>
      <c r="C920" s="56"/>
    </row>
    <row r="921" spans="1:3">
      <c r="A921" s="55" t="s">
        <v>1265</v>
      </c>
      <c r="C921" s="56"/>
    </row>
    <row r="922" spans="1:3">
      <c r="A922" s="55" t="s">
        <v>1266</v>
      </c>
      <c r="C922" s="56"/>
    </row>
    <row r="923" spans="1:3">
      <c r="A923" s="55" t="s">
        <v>1267</v>
      </c>
      <c r="C923" s="56"/>
    </row>
    <row r="924" spans="1:3">
      <c r="A924" s="55" t="s">
        <v>1268</v>
      </c>
      <c r="C924" s="56"/>
    </row>
    <row r="925" spans="1:3">
      <c r="A925" s="55" t="s">
        <v>487</v>
      </c>
      <c r="C925" s="56"/>
    </row>
    <row r="926" spans="1:3">
      <c r="A926" s="55" t="s">
        <v>502</v>
      </c>
      <c r="C926" s="56"/>
    </row>
    <row r="927" spans="1:3">
      <c r="A927" s="55" t="s">
        <v>528</v>
      </c>
      <c r="C927" s="56"/>
    </row>
    <row r="928" spans="1:3">
      <c r="A928" s="55" t="s">
        <v>1269</v>
      </c>
      <c r="C928" s="56"/>
    </row>
    <row r="929" spans="1:3">
      <c r="A929" s="55" t="s">
        <v>1270</v>
      </c>
      <c r="C929" s="56"/>
    </row>
    <row r="930" spans="1:3">
      <c r="A930" s="55" t="s">
        <v>1271</v>
      </c>
      <c r="C930" s="56"/>
    </row>
    <row r="931" spans="1:3">
      <c r="A931" s="55" t="s">
        <v>1272</v>
      </c>
      <c r="C931" s="56"/>
    </row>
    <row r="932" spans="1:3">
      <c r="A932" s="55" t="s">
        <v>1273</v>
      </c>
      <c r="C932" s="56"/>
    </row>
    <row r="933" spans="1:3">
      <c r="A933" s="55" t="s">
        <v>1019</v>
      </c>
      <c r="C933" s="56"/>
    </row>
    <row r="934" spans="1:3">
      <c r="A934" s="55" t="s">
        <v>1274</v>
      </c>
      <c r="C934" s="56"/>
    </row>
    <row r="935" spans="1:3">
      <c r="A935" s="55" t="s">
        <v>1275</v>
      </c>
      <c r="C935" s="56"/>
    </row>
    <row r="936" spans="1:3">
      <c r="A936" s="55" t="s">
        <v>1276</v>
      </c>
      <c r="C936" s="56"/>
    </row>
    <row r="937" spans="1:3">
      <c r="A937" s="55" t="s">
        <v>487</v>
      </c>
      <c r="C937" s="56"/>
    </row>
    <row r="938" spans="1:3">
      <c r="A938" s="55" t="s">
        <v>1277</v>
      </c>
      <c r="C938" s="56"/>
    </row>
    <row r="939" spans="1:3">
      <c r="A939" s="55" t="s">
        <v>1278</v>
      </c>
      <c r="C939" s="56"/>
    </row>
    <row r="940" spans="1:3">
      <c r="A940" s="55" t="s">
        <v>1279</v>
      </c>
      <c r="C940" s="56"/>
    </row>
    <row r="941" spans="1:3">
      <c r="A941" s="55" t="s">
        <v>470</v>
      </c>
      <c r="C941" s="56"/>
    </row>
    <row r="942" spans="1:3">
      <c r="A942" s="55" t="s">
        <v>1280</v>
      </c>
      <c r="C942" s="56"/>
    </row>
    <row r="943" spans="1:3">
      <c r="A943" s="55" t="s">
        <v>1281</v>
      </c>
      <c r="C943" s="56"/>
    </row>
    <row r="944" spans="1:3">
      <c r="A944" s="55" t="s">
        <v>487</v>
      </c>
      <c r="C944" s="56"/>
    </row>
    <row r="945" spans="1:3">
      <c r="A945" s="55" t="s">
        <v>528</v>
      </c>
      <c r="C945" s="56"/>
    </row>
    <row r="946" spans="1:3">
      <c r="A946" s="55" t="s">
        <v>381</v>
      </c>
      <c r="C946" s="56"/>
    </row>
    <row r="947" spans="1:3">
      <c r="A947" s="55" t="s">
        <v>1282</v>
      </c>
      <c r="C947" s="56"/>
    </row>
    <row r="948" spans="1:3">
      <c r="A948" s="55" t="s">
        <v>1283</v>
      </c>
      <c r="C948" s="56"/>
    </row>
    <row r="949" spans="1:3">
      <c r="A949" s="55" t="s">
        <v>1284</v>
      </c>
      <c r="C949" s="56"/>
    </row>
    <row r="950" spans="1:3">
      <c r="A950" s="55" t="s">
        <v>1285</v>
      </c>
      <c r="C950" s="56"/>
    </row>
    <row r="951" spans="1:3">
      <c r="A951" s="55" t="s">
        <v>1286</v>
      </c>
      <c r="C951" s="56"/>
    </row>
    <row r="952" spans="1:3">
      <c r="A952" s="55" t="s">
        <v>1287</v>
      </c>
      <c r="C952" s="56"/>
    </row>
    <row r="953" spans="1:3">
      <c r="A953" s="55" t="s">
        <v>1288</v>
      </c>
      <c r="C953" s="56"/>
    </row>
    <row r="954" spans="1:3">
      <c r="A954" s="55" t="s">
        <v>1289</v>
      </c>
      <c r="C954" s="56"/>
    </row>
    <row r="955" spans="1:3">
      <c r="A955" s="55" t="s">
        <v>1290</v>
      </c>
      <c r="C955" s="56"/>
    </row>
    <row r="956" spans="1:3">
      <c r="A956" s="55" t="s">
        <v>1291</v>
      </c>
      <c r="C956" s="56"/>
    </row>
    <row r="957" spans="1:3">
      <c r="A957" s="55" t="s">
        <v>487</v>
      </c>
      <c r="C957" s="56"/>
    </row>
    <row r="958" spans="1:3">
      <c r="A958" s="55" t="s">
        <v>1292</v>
      </c>
      <c r="C958" s="56"/>
    </row>
    <row r="959" spans="1:3">
      <c r="A959" s="55" t="s">
        <v>1293</v>
      </c>
      <c r="C959" s="56"/>
    </row>
    <row r="960" spans="1:3">
      <c r="A960" s="55" t="s">
        <v>1294</v>
      </c>
      <c r="C960" s="56"/>
    </row>
    <row r="961" spans="1:3">
      <c r="A961" s="55" t="s">
        <v>490</v>
      </c>
      <c r="C961" s="56"/>
    </row>
    <row r="962" spans="1:3">
      <c r="A962" s="55" t="s">
        <v>1295</v>
      </c>
      <c r="C962" s="56"/>
    </row>
    <row r="963" spans="1:3">
      <c r="A963" s="55" t="s">
        <v>1296</v>
      </c>
      <c r="C963" s="56"/>
    </row>
    <row r="964" spans="1:3">
      <c r="A964" s="55" t="s">
        <v>1297</v>
      </c>
      <c r="C964" s="56"/>
    </row>
    <row r="965" spans="1:3">
      <c r="A965" s="55" t="s">
        <v>1298</v>
      </c>
      <c r="C965" s="56"/>
    </row>
    <row r="966" spans="1:3">
      <c r="A966" s="55" t="s">
        <v>1299</v>
      </c>
      <c r="C966" s="56"/>
    </row>
    <row r="967" spans="1:3">
      <c r="A967" s="55" t="s">
        <v>1300</v>
      </c>
      <c r="C967" s="56"/>
    </row>
    <row r="968" spans="1:3">
      <c r="A968" s="55" t="s">
        <v>1301</v>
      </c>
      <c r="C968" s="56"/>
    </row>
    <row r="969" spans="1:3">
      <c r="A969" s="55" t="s">
        <v>487</v>
      </c>
      <c r="C969" s="56"/>
    </row>
    <row r="970" spans="1:3">
      <c r="A970" s="55" t="s">
        <v>1302</v>
      </c>
      <c r="C970" s="56"/>
    </row>
    <row r="971" spans="1:3">
      <c r="A971" s="55" t="s">
        <v>1303</v>
      </c>
      <c r="C971" s="56"/>
    </row>
    <row r="972" spans="1:3">
      <c r="A972" s="55" t="s">
        <v>494</v>
      </c>
      <c r="C972" s="56"/>
    </row>
    <row r="973" spans="1:3">
      <c r="A973" s="55" t="s">
        <v>1304</v>
      </c>
      <c r="C973" s="56"/>
    </row>
    <row r="974" spans="1:3">
      <c r="A974" s="55" t="s">
        <v>1305</v>
      </c>
      <c r="C974" s="56"/>
    </row>
    <row r="975" spans="1:3">
      <c r="A975" s="55" t="s">
        <v>1306</v>
      </c>
      <c r="C975" s="56"/>
    </row>
    <row r="976" spans="1:3">
      <c r="A976" s="55" t="s">
        <v>1307</v>
      </c>
      <c r="C976" s="56"/>
    </row>
    <row r="977" spans="1:3">
      <c r="A977" s="55" t="s">
        <v>528</v>
      </c>
      <c r="C977" s="56"/>
    </row>
    <row r="978" spans="1:3">
      <c r="A978" s="55" t="s">
        <v>1308</v>
      </c>
      <c r="C978" s="56"/>
    </row>
    <row r="979" spans="1:3">
      <c r="A979" s="55" t="s">
        <v>487</v>
      </c>
      <c r="C979" s="56"/>
    </row>
    <row r="980" spans="1:3">
      <c r="A980" s="55" t="s">
        <v>1309</v>
      </c>
      <c r="C980" s="56"/>
    </row>
    <row r="981" spans="1:3">
      <c r="A981" s="55" t="s">
        <v>1019</v>
      </c>
      <c r="C981" s="56"/>
    </row>
    <row r="982" spans="1:3">
      <c r="A982" s="55" t="s">
        <v>1310</v>
      </c>
      <c r="C982" s="56"/>
    </row>
    <row r="983" spans="1:3">
      <c r="A983" s="55" t="s">
        <v>1311</v>
      </c>
      <c r="C983" s="56"/>
    </row>
    <row r="984" spans="1:3">
      <c r="A984" s="55" t="s">
        <v>1312</v>
      </c>
      <c r="C984" s="56"/>
    </row>
    <row r="985" spans="1:3">
      <c r="A985" s="55" t="s">
        <v>94</v>
      </c>
      <c r="C985" s="56"/>
    </row>
    <row r="986" spans="1:3">
      <c r="A986" s="55" t="s">
        <v>1313</v>
      </c>
      <c r="C986" s="56"/>
    </row>
    <row r="987" spans="1:3">
      <c r="A987" s="55" t="s">
        <v>1314</v>
      </c>
      <c r="C987" s="56"/>
    </row>
    <row r="988" spans="1:3">
      <c r="A988" s="55" t="s">
        <v>1315</v>
      </c>
      <c r="C988" s="56"/>
    </row>
    <row r="989" spans="1:3">
      <c r="A989" s="55" t="s">
        <v>487</v>
      </c>
      <c r="C989" s="56"/>
    </row>
    <row r="990" spans="1:3">
      <c r="A990" s="55" t="s">
        <v>1316</v>
      </c>
      <c r="C990" s="56"/>
    </row>
    <row r="991" spans="1:3">
      <c r="A991" s="55" t="s">
        <v>1317</v>
      </c>
      <c r="C991" s="56"/>
    </row>
    <row r="992" spans="1:3">
      <c r="A992" s="55" t="s">
        <v>1318</v>
      </c>
      <c r="C992" s="56"/>
    </row>
    <row r="993" spans="1:3">
      <c r="A993" s="55" t="s">
        <v>487</v>
      </c>
      <c r="C993" s="56"/>
    </row>
    <row r="994" spans="1:3">
      <c r="A994" s="55" t="s">
        <v>1319</v>
      </c>
      <c r="C994" s="56"/>
    </row>
    <row r="995" spans="1:3">
      <c r="A995" s="55" t="s">
        <v>487</v>
      </c>
      <c r="C995" s="56"/>
    </row>
    <row r="996" spans="1:3">
      <c r="A996" s="55" t="s">
        <v>1320</v>
      </c>
      <c r="C996" s="56"/>
    </row>
    <row r="997" spans="1:3">
      <c r="A997" s="55" t="s">
        <v>1321</v>
      </c>
      <c r="C997" s="56"/>
    </row>
    <row r="998" spans="1:3">
      <c r="A998" s="55" t="s">
        <v>1322</v>
      </c>
      <c r="C998" s="56"/>
    </row>
    <row r="999" spans="1:3">
      <c r="A999" s="55" t="s">
        <v>1323</v>
      </c>
      <c r="C999" s="56"/>
    </row>
    <row r="1000" spans="1:3">
      <c r="A1000" s="55" t="s">
        <v>1324</v>
      </c>
      <c r="C1000" s="56"/>
    </row>
    <row r="1001" spans="1:3">
      <c r="A1001" s="55" t="s">
        <v>1325</v>
      </c>
      <c r="C1001" s="56"/>
    </row>
    <row r="1002" spans="1:3">
      <c r="A1002" s="55" t="s">
        <v>1326</v>
      </c>
      <c r="C1002" s="56"/>
    </row>
    <row r="1003" spans="1:3">
      <c r="A1003" s="55" t="s">
        <v>1327</v>
      </c>
      <c r="C1003" s="56"/>
    </row>
    <row r="1004" spans="1:3">
      <c r="A1004" s="55" t="s">
        <v>1328</v>
      </c>
      <c r="C1004" s="56"/>
    </row>
    <row r="1005" spans="1:3">
      <c r="A1005" s="55" t="s">
        <v>1329</v>
      </c>
      <c r="C1005" s="56"/>
    </row>
    <row r="1006" spans="1:3">
      <c r="A1006" s="55" t="s">
        <v>1330</v>
      </c>
      <c r="C1006" s="56"/>
    </row>
    <row r="1007" spans="1:3">
      <c r="A1007" s="55" t="s">
        <v>1331</v>
      </c>
      <c r="C1007" s="56"/>
    </row>
    <row r="1008" spans="1:3">
      <c r="A1008" s="55" t="s">
        <v>1332</v>
      </c>
      <c r="C1008" s="56"/>
    </row>
    <row r="1009" spans="1:3">
      <c r="A1009" s="55" t="s">
        <v>1333</v>
      </c>
      <c r="C1009" s="56"/>
    </row>
    <row r="1010" spans="1:3">
      <c r="A1010" s="55" t="s">
        <v>703</v>
      </c>
      <c r="C1010" s="56"/>
    </row>
    <row r="1011" spans="1:3">
      <c r="A1011" s="55" t="s">
        <v>1334</v>
      </c>
      <c r="C1011" s="56"/>
    </row>
    <row r="1012" spans="1:3">
      <c r="A1012" s="55" t="s">
        <v>1335</v>
      </c>
      <c r="C1012" s="56"/>
    </row>
    <row r="1013" spans="1:3">
      <c r="A1013" s="55" t="s">
        <v>491</v>
      </c>
      <c r="C1013" s="56"/>
    </row>
    <row r="1014" spans="1:3">
      <c r="A1014" s="55" t="s">
        <v>542</v>
      </c>
      <c r="C1014" s="56"/>
    </row>
    <row r="1015" spans="1:3">
      <c r="A1015" s="55" t="s">
        <v>1336</v>
      </c>
      <c r="C1015" s="56"/>
    </row>
    <row r="1016" spans="1:3">
      <c r="A1016" s="55" t="s">
        <v>1337</v>
      </c>
      <c r="C1016" s="56"/>
    </row>
    <row r="1017" spans="1:3">
      <c r="A1017" s="55" t="s">
        <v>487</v>
      </c>
      <c r="C1017" s="56"/>
    </row>
    <row r="1018" spans="1:3">
      <c r="A1018" s="55" t="s">
        <v>1338</v>
      </c>
      <c r="C1018" s="56"/>
    </row>
    <row r="1019" spans="1:3">
      <c r="A1019" s="55" t="s">
        <v>1339</v>
      </c>
      <c r="C1019" s="56"/>
    </row>
    <row r="1020" spans="1:3">
      <c r="A1020" s="55" t="s">
        <v>1340</v>
      </c>
      <c r="C1020" s="56"/>
    </row>
    <row r="1021" spans="1:3">
      <c r="A1021" s="55" t="s">
        <v>1341</v>
      </c>
      <c r="C1021" s="56"/>
    </row>
    <row r="1022" spans="1:3">
      <c r="A1022" s="55" t="s">
        <v>1342</v>
      </c>
      <c r="C1022" s="56"/>
    </row>
    <row r="1023" spans="1:3">
      <c r="A1023" s="55" t="s">
        <v>1343</v>
      </c>
      <c r="C1023" s="56"/>
    </row>
    <row r="1024" spans="1:3">
      <c r="A1024" s="55" t="s">
        <v>1344</v>
      </c>
      <c r="C1024" s="56"/>
    </row>
    <row r="1025" spans="1:3">
      <c r="A1025" s="55" t="s">
        <v>1345</v>
      </c>
      <c r="C1025" s="56"/>
    </row>
    <row r="1026" spans="1:3">
      <c r="A1026" s="55" t="s">
        <v>1346</v>
      </c>
      <c r="C1026" s="56"/>
    </row>
    <row r="1027" spans="1:3">
      <c r="A1027" s="55" t="s">
        <v>427</v>
      </c>
      <c r="C1027" s="56"/>
    </row>
    <row r="1028" spans="1:3">
      <c r="A1028" s="55" t="s">
        <v>1347</v>
      </c>
      <c r="C1028" s="56"/>
    </row>
    <row r="1029" spans="1:3">
      <c r="A1029" s="55" t="s">
        <v>1348</v>
      </c>
      <c r="C1029" s="56"/>
    </row>
    <row r="1030" spans="1:3">
      <c r="A1030" s="55" t="s">
        <v>1349</v>
      </c>
      <c r="C1030" s="56"/>
    </row>
    <row r="1031" spans="1:3">
      <c r="A1031" s="55" t="s">
        <v>528</v>
      </c>
      <c r="C1031" s="56"/>
    </row>
    <row r="1032" spans="1:3">
      <c r="A1032" s="55" t="s">
        <v>1350</v>
      </c>
      <c r="C1032" s="56"/>
    </row>
    <row r="1033" spans="1:3">
      <c r="A1033" s="55" t="s">
        <v>1351</v>
      </c>
      <c r="C1033" s="56"/>
    </row>
    <row r="1034" spans="1:3">
      <c r="A1034" s="55" t="s">
        <v>1352</v>
      </c>
      <c r="C1034" s="56"/>
    </row>
    <row r="1035" spans="1:3">
      <c r="A1035" s="55" t="s">
        <v>487</v>
      </c>
      <c r="C1035" s="56"/>
    </row>
    <row r="1036" spans="1:3">
      <c r="A1036" s="55" t="s">
        <v>1353</v>
      </c>
      <c r="C1036" s="56"/>
    </row>
    <row r="1037" spans="1:3">
      <c r="A1037" s="55" t="s">
        <v>716</v>
      </c>
      <c r="C1037" s="56"/>
    </row>
    <row r="1038" spans="1:3">
      <c r="A1038" s="55" t="s">
        <v>1354</v>
      </c>
      <c r="C1038" s="56"/>
    </row>
    <row r="1039" spans="1:3">
      <c r="A1039" s="55" t="s">
        <v>528</v>
      </c>
      <c r="C1039" s="56"/>
    </row>
    <row r="1040" spans="1:3">
      <c r="A1040" s="55" t="s">
        <v>1355</v>
      </c>
      <c r="C1040" s="56"/>
    </row>
    <row r="1041" spans="1:3">
      <c r="A1041" s="55" t="s">
        <v>1356</v>
      </c>
      <c r="C1041" s="56"/>
    </row>
    <row r="1042" spans="1:3">
      <c r="A1042" s="55" t="s">
        <v>1357</v>
      </c>
      <c r="C1042" s="56"/>
    </row>
    <row r="1043" spans="1:3">
      <c r="A1043" s="55" t="s">
        <v>1358</v>
      </c>
      <c r="C1043" s="56"/>
    </row>
    <row r="1044" spans="1:3">
      <c r="A1044" s="55" t="s">
        <v>882</v>
      </c>
      <c r="C1044" s="56"/>
    </row>
    <row r="1045" spans="1:3">
      <c r="A1045" s="55" t="s">
        <v>1359</v>
      </c>
      <c r="C1045" s="56"/>
    </row>
    <row r="1046" spans="1:3">
      <c r="A1046" s="55" t="s">
        <v>1360</v>
      </c>
      <c r="C1046" s="56"/>
    </row>
    <row r="1047" spans="1:3">
      <c r="A1047" s="55" t="s">
        <v>1361</v>
      </c>
      <c r="C1047" s="56"/>
    </row>
    <row r="1048" spans="1:3">
      <c r="A1048" s="55" t="s">
        <v>1106</v>
      </c>
      <c r="C1048" s="56"/>
    </row>
    <row r="1049" spans="1:3">
      <c r="A1049" s="55" t="s">
        <v>1362</v>
      </c>
      <c r="C1049" s="56"/>
    </row>
    <row r="1050" spans="1:3">
      <c r="A1050" s="55" t="s">
        <v>1363</v>
      </c>
      <c r="C1050" s="56"/>
    </row>
    <row r="1051" spans="1:3">
      <c r="A1051" s="55" t="s">
        <v>1364</v>
      </c>
      <c r="C1051" s="56"/>
    </row>
    <row r="1052" spans="1:3">
      <c r="A1052" s="55" t="s">
        <v>1365</v>
      </c>
      <c r="C1052" s="56"/>
    </row>
    <row r="1053" spans="1:3">
      <c r="A1053" s="55" t="s">
        <v>1366</v>
      </c>
      <c r="C1053" s="56"/>
    </row>
    <row r="1054" spans="1:3">
      <c r="A1054" s="55" t="s">
        <v>1367</v>
      </c>
      <c r="C1054" s="56"/>
    </row>
    <row r="1055" spans="1:3">
      <c r="A1055" s="55" t="s">
        <v>1368</v>
      </c>
      <c r="C1055" s="56"/>
    </row>
    <row r="1056" spans="1:3">
      <c r="A1056" s="55" t="s">
        <v>1367</v>
      </c>
      <c r="C1056" s="56"/>
    </row>
    <row r="1057" spans="1:3">
      <c r="A1057" s="55" t="s">
        <v>1369</v>
      </c>
      <c r="C1057" s="56"/>
    </row>
    <row r="1058" spans="1:3">
      <c r="A1058" s="55" t="s">
        <v>1370</v>
      </c>
      <c r="C1058" s="56"/>
    </row>
    <row r="1059" spans="1:3">
      <c r="A1059" s="55" t="s">
        <v>1371</v>
      </c>
      <c r="C1059" s="56"/>
    </row>
    <row r="1060" spans="1:3">
      <c r="A1060" s="55" t="s">
        <v>487</v>
      </c>
      <c r="C1060" s="56"/>
    </row>
    <row r="1061" spans="1:3">
      <c r="A1061" s="55" t="s">
        <v>1372</v>
      </c>
      <c r="C1061" s="56"/>
    </row>
    <row r="1062" spans="1:3">
      <c r="A1062" s="55" t="s">
        <v>1373</v>
      </c>
      <c r="C1062" s="56"/>
    </row>
    <row r="1063" spans="1:3">
      <c r="A1063" s="55" t="s">
        <v>1374</v>
      </c>
      <c r="C1063" s="56"/>
    </row>
    <row r="1064" spans="1:3">
      <c r="A1064" s="55" t="s">
        <v>1375</v>
      </c>
      <c r="C1064" s="56"/>
    </row>
    <row r="1065" spans="1:3">
      <c r="A1065" s="55" t="s">
        <v>715</v>
      </c>
      <c r="C1065" s="56"/>
    </row>
    <row r="1066" spans="1:3">
      <c r="A1066" s="55" t="s">
        <v>528</v>
      </c>
      <c r="C1066" s="56"/>
    </row>
    <row r="1067" spans="1:3">
      <c r="A1067" s="55" t="s">
        <v>1376</v>
      </c>
      <c r="C1067" s="56"/>
    </row>
    <row r="1068" spans="1:3">
      <c r="A1068" s="55" t="s">
        <v>528</v>
      </c>
      <c r="C1068" s="56"/>
    </row>
    <row r="1069" spans="1:3">
      <c r="A1069" s="55" t="s">
        <v>1377</v>
      </c>
      <c r="C1069" s="56"/>
    </row>
    <row r="1070" spans="1:3">
      <c r="A1070" s="55" t="s">
        <v>1378</v>
      </c>
      <c r="C1070" s="56"/>
    </row>
    <row r="1071" spans="1:3">
      <c r="A1071" s="55" t="s">
        <v>1379</v>
      </c>
      <c r="C1071" s="56"/>
    </row>
    <row r="1072" spans="1:3">
      <c r="A1072" s="55" t="s">
        <v>1380</v>
      </c>
      <c r="C1072" s="56"/>
    </row>
    <row r="1073" spans="1:3">
      <c r="A1073" s="55" t="s">
        <v>1381</v>
      </c>
      <c r="C1073" s="56"/>
    </row>
    <row r="1074" spans="1:3">
      <c r="A1074" s="55" t="s">
        <v>1382</v>
      </c>
      <c r="C1074" s="56"/>
    </row>
    <row r="1075" spans="1:3">
      <c r="A1075" s="55" t="s">
        <v>1383</v>
      </c>
      <c r="C1075" s="56"/>
    </row>
    <row r="1076" spans="1:3">
      <c r="A1076" s="55" t="s">
        <v>1384</v>
      </c>
      <c r="C1076" s="56"/>
    </row>
    <row r="1077" spans="1:3">
      <c r="A1077" s="55" t="s">
        <v>487</v>
      </c>
      <c r="C1077" s="56"/>
    </row>
    <row r="1078" spans="1:3">
      <c r="A1078" s="55" t="s">
        <v>1385</v>
      </c>
      <c r="C1078" s="56"/>
    </row>
    <row r="1079" spans="1:3">
      <c r="A1079" s="55" t="s">
        <v>1386</v>
      </c>
      <c r="C1079" s="56"/>
    </row>
    <row r="1080" spans="1:3">
      <c r="A1080" s="55" t="s">
        <v>1387</v>
      </c>
      <c r="C1080" s="56"/>
    </row>
    <row r="1081" spans="1:3">
      <c r="A1081" s="55" t="s">
        <v>1388</v>
      </c>
      <c r="C1081" s="56"/>
    </row>
    <row r="1082" spans="1:3">
      <c r="A1082" s="55" t="s">
        <v>1389</v>
      </c>
      <c r="C1082" s="56"/>
    </row>
    <row r="1083" spans="1:3">
      <c r="A1083" s="55" t="s">
        <v>1390</v>
      </c>
      <c r="C1083" s="56"/>
    </row>
    <row r="1084" spans="1:3">
      <c r="A1084" s="55" t="s">
        <v>1391</v>
      </c>
      <c r="C1084" s="56"/>
    </row>
    <row r="1085" spans="1:3">
      <c r="A1085" s="55" t="s">
        <v>1392</v>
      </c>
      <c r="C1085" s="56"/>
    </row>
    <row r="1086" spans="1:3">
      <c r="A1086" s="55" t="s">
        <v>1393</v>
      </c>
      <c r="C1086" s="56"/>
    </row>
    <row r="1087" spans="1:3">
      <c r="A1087" s="55" t="s">
        <v>1394</v>
      </c>
      <c r="C1087" s="56"/>
    </row>
    <row r="1088" spans="1:3">
      <c r="A1088" s="55" t="s">
        <v>1395</v>
      </c>
      <c r="C1088" s="56"/>
    </row>
    <row r="1089" spans="1:3">
      <c r="A1089" s="55" t="s">
        <v>1396</v>
      </c>
      <c r="C1089" s="56"/>
    </row>
    <row r="1090" spans="1:3">
      <c r="A1090" s="55" t="s">
        <v>1397</v>
      </c>
      <c r="C1090" s="56"/>
    </row>
    <row r="1091" spans="1:3">
      <c r="A1091" s="55" t="s">
        <v>1398</v>
      </c>
      <c r="C1091" s="56"/>
    </row>
    <row r="1092" spans="1:3">
      <c r="A1092" s="55" t="s">
        <v>1399</v>
      </c>
      <c r="C1092" s="56"/>
    </row>
    <row r="1093" spans="1:3">
      <c r="A1093" s="55" t="s">
        <v>1400</v>
      </c>
      <c r="C1093" s="56"/>
    </row>
    <row r="1094" spans="1:3">
      <c r="A1094" s="55" t="s">
        <v>1401</v>
      </c>
      <c r="C1094" s="56"/>
    </row>
    <row r="1095" spans="1:3">
      <c r="A1095" s="55" t="s">
        <v>1402</v>
      </c>
      <c r="C1095" s="56"/>
    </row>
    <row r="1096" spans="1:3">
      <c r="A1096" s="55" t="s">
        <v>528</v>
      </c>
      <c r="C1096" s="56"/>
    </row>
    <row r="1097" spans="1:3">
      <c r="A1097" s="55" t="s">
        <v>1403</v>
      </c>
      <c r="C1097" s="56"/>
    </row>
    <row r="1098" spans="1:3">
      <c r="A1098" s="55" t="s">
        <v>1404</v>
      </c>
      <c r="C1098" s="56"/>
    </row>
    <row r="1099" spans="1:3">
      <c r="A1099" s="55" t="s">
        <v>487</v>
      </c>
      <c r="C1099" s="56"/>
    </row>
    <row r="1100" spans="1:3">
      <c r="A1100" s="55" t="s">
        <v>1405</v>
      </c>
      <c r="C1100" s="56"/>
    </row>
    <row r="1101" spans="1:3">
      <c r="A1101" s="55" t="s">
        <v>1406</v>
      </c>
      <c r="C1101" s="56"/>
    </row>
    <row r="1102" spans="1:3">
      <c r="A1102" s="55" t="s">
        <v>1407</v>
      </c>
      <c r="C1102" s="56"/>
    </row>
    <row r="1103" spans="1:3">
      <c r="A1103" s="55" t="s">
        <v>1408</v>
      </c>
      <c r="C1103" s="56"/>
    </row>
    <row r="1104" spans="1:3">
      <c r="A1104" s="55" t="s">
        <v>487</v>
      </c>
      <c r="C1104" s="56"/>
    </row>
    <row r="1105" spans="1:3">
      <c r="A1105" s="55" t="s">
        <v>1409</v>
      </c>
      <c r="C1105" s="56"/>
    </row>
    <row r="1106" spans="1:3">
      <c r="A1106" s="55" t="s">
        <v>1410</v>
      </c>
      <c r="C1106" s="56"/>
    </row>
    <row r="1107" spans="1:3">
      <c r="A1107" s="55" t="s">
        <v>1411</v>
      </c>
      <c r="C1107" s="56"/>
    </row>
    <row r="1108" spans="1:3">
      <c r="A1108" s="55" t="s">
        <v>1412</v>
      </c>
      <c r="C1108" s="56"/>
    </row>
    <row r="1109" spans="1:3">
      <c r="A1109" s="55" t="s">
        <v>487</v>
      </c>
      <c r="C1109" s="56"/>
    </row>
    <row r="1110" spans="1:3">
      <c r="A1110" s="55" t="s">
        <v>1413</v>
      </c>
      <c r="C1110" s="56"/>
    </row>
    <row r="1111" spans="1:3">
      <c r="A1111" s="55" t="s">
        <v>1414</v>
      </c>
      <c r="C1111" s="56"/>
    </row>
    <row r="1112" spans="1:3">
      <c r="A1112" s="55" t="s">
        <v>1415</v>
      </c>
      <c r="C1112" s="56"/>
    </row>
    <row r="1113" spans="1:3">
      <c r="A1113" s="55" t="s">
        <v>1416</v>
      </c>
      <c r="C1113" s="56"/>
    </row>
    <row r="1114" spans="1:3">
      <c r="A1114" s="55" t="s">
        <v>1417</v>
      </c>
      <c r="C1114" s="56"/>
    </row>
    <row r="1115" spans="1:3">
      <c r="A1115" s="55" t="s">
        <v>1418</v>
      </c>
      <c r="C1115" s="56"/>
    </row>
    <row r="1116" spans="1:3">
      <c r="A1116" s="55" t="s">
        <v>1419</v>
      </c>
      <c r="C1116" s="56"/>
    </row>
    <row r="1117" spans="1:3">
      <c r="A1117" s="55" t="s">
        <v>1420</v>
      </c>
      <c r="C1117" s="56"/>
    </row>
    <row r="1118" spans="1:3">
      <c r="A1118" s="55" t="s">
        <v>1421</v>
      </c>
      <c r="C1118" s="56"/>
    </row>
    <row r="1119" spans="1:3">
      <c r="A1119" s="55" t="s">
        <v>1422</v>
      </c>
      <c r="C1119" s="56"/>
    </row>
    <row r="1120" spans="1:3">
      <c r="A1120" s="55" t="s">
        <v>1423</v>
      </c>
      <c r="C1120" s="56"/>
    </row>
    <row r="1121" spans="1:3">
      <c r="A1121" s="55" t="s">
        <v>1424</v>
      </c>
      <c r="C1121" s="56"/>
    </row>
    <row r="1122" spans="1:3">
      <c r="A1122" s="55" t="s">
        <v>1425</v>
      </c>
      <c r="C1122" s="56"/>
    </row>
    <row r="1123" spans="1:3">
      <c r="A1123" s="55" t="s">
        <v>1426</v>
      </c>
      <c r="C1123" s="56"/>
    </row>
    <row r="1124" spans="1:3">
      <c r="A1124" s="55" t="s">
        <v>487</v>
      </c>
      <c r="C1124" s="56"/>
    </row>
    <row r="1125" spans="1:3">
      <c r="A1125" s="55" t="s">
        <v>1427</v>
      </c>
      <c r="C1125" s="56"/>
    </row>
    <row r="1126" spans="1:3">
      <c r="A1126" s="55" t="s">
        <v>1019</v>
      </c>
      <c r="C1126" s="56"/>
    </row>
    <row r="1127" spans="1:3">
      <c r="A1127" s="55" t="s">
        <v>1428</v>
      </c>
      <c r="C1127" s="56"/>
    </row>
    <row r="1128" spans="1:3">
      <c r="A1128" s="55" t="s">
        <v>1429</v>
      </c>
      <c r="C1128" s="56"/>
    </row>
    <row r="1129" spans="1:3">
      <c r="A1129" s="55" t="s">
        <v>1430</v>
      </c>
      <c r="C1129" s="56"/>
    </row>
    <row r="1130" spans="1:3">
      <c r="A1130" s="55" t="s">
        <v>1431</v>
      </c>
      <c r="C1130" s="56"/>
    </row>
    <row r="1131" spans="1:3">
      <c r="A1131" s="55" t="s">
        <v>487</v>
      </c>
      <c r="C1131" s="56"/>
    </row>
    <row r="1132" spans="1:3">
      <c r="A1132" s="55" t="s">
        <v>1432</v>
      </c>
      <c r="C1132" s="56"/>
    </row>
    <row r="1133" spans="1:3">
      <c r="A1133" s="55" t="s">
        <v>1433</v>
      </c>
      <c r="C1133" s="56"/>
    </row>
    <row r="1134" spans="1:3">
      <c r="A1134" s="55" t="s">
        <v>487</v>
      </c>
      <c r="C1134" s="56"/>
    </row>
    <row r="1135" spans="1:3">
      <c r="A1135" s="55" t="s">
        <v>487</v>
      </c>
      <c r="C1135" s="56"/>
    </row>
    <row r="1136" spans="1:3">
      <c r="A1136" s="55" t="s">
        <v>1434</v>
      </c>
      <c r="C1136" s="56"/>
    </row>
    <row r="1137" spans="1:3">
      <c r="A1137" s="55" t="s">
        <v>1435</v>
      </c>
      <c r="C1137" s="56"/>
    </row>
    <row r="1138" spans="1:3">
      <c r="A1138" s="55" t="s">
        <v>1436</v>
      </c>
      <c r="C1138" s="56"/>
    </row>
    <row r="1139" spans="1:3">
      <c r="A1139" s="55" t="s">
        <v>1437</v>
      </c>
      <c r="C1139" s="56"/>
    </row>
    <row r="1140" spans="1:3">
      <c r="A1140" s="55" t="s">
        <v>1438</v>
      </c>
      <c r="C1140" s="56"/>
    </row>
    <row r="1141" spans="1:3">
      <c r="A1141" s="55" t="s">
        <v>1439</v>
      </c>
      <c r="C1141" s="56"/>
    </row>
    <row r="1142" spans="1:3">
      <c r="A1142" s="55" t="s">
        <v>1440</v>
      </c>
      <c r="C1142" s="56"/>
    </row>
    <row r="1143" spans="1:3">
      <c r="A1143" s="55" t="s">
        <v>1441</v>
      </c>
      <c r="C1143" s="56"/>
    </row>
    <row r="1144" spans="1:3">
      <c r="A1144" s="55" t="s">
        <v>1442</v>
      </c>
      <c r="C1144" s="56"/>
    </row>
    <row r="1145" spans="1:3">
      <c r="A1145" s="55" t="s">
        <v>1443</v>
      </c>
      <c r="C1145" s="56"/>
    </row>
    <row r="1146" spans="1:3">
      <c r="A1146" s="55" t="s">
        <v>946</v>
      </c>
      <c r="C1146" s="56"/>
    </row>
    <row r="1147" spans="1:3">
      <c r="A1147" s="55" t="s">
        <v>1444</v>
      </c>
      <c r="C1147" s="56"/>
    </row>
    <row r="1148" spans="1:3">
      <c r="A1148" s="55" t="s">
        <v>1445</v>
      </c>
      <c r="C1148" s="56"/>
    </row>
    <row r="1149" spans="1:3">
      <c r="A1149" s="55" t="s">
        <v>1446</v>
      </c>
      <c r="C1149" s="56"/>
    </row>
    <row r="1150" spans="1:3">
      <c r="A1150" s="55" t="s">
        <v>1447</v>
      </c>
      <c r="C1150" s="56"/>
    </row>
    <row r="1151" spans="1:3">
      <c r="A1151" s="55" t="s">
        <v>1448</v>
      </c>
      <c r="C1151" s="56"/>
    </row>
    <row r="1152" spans="1:3">
      <c r="A1152" s="55" t="s">
        <v>1449</v>
      </c>
      <c r="C1152" s="56"/>
    </row>
    <row r="1153" spans="1:3">
      <c r="A1153" s="55" t="s">
        <v>1450</v>
      </c>
      <c r="C1153" s="56"/>
    </row>
    <row r="1154" spans="1:3">
      <c r="A1154" s="55" t="s">
        <v>487</v>
      </c>
      <c r="C1154" s="56"/>
    </row>
    <row r="1155" spans="1:3">
      <c r="A1155" s="55" t="s">
        <v>1451</v>
      </c>
      <c r="C1155" s="56"/>
    </row>
    <row r="1156" spans="1:3">
      <c r="A1156" s="55" t="s">
        <v>1452</v>
      </c>
      <c r="C1156" s="56"/>
    </row>
    <row r="1157" spans="1:3">
      <c r="A1157" s="55" t="s">
        <v>1453</v>
      </c>
      <c r="C1157" s="56"/>
    </row>
    <row r="1158" spans="1:3">
      <c r="A1158" s="55" t="s">
        <v>1454</v>
      </c>
      <c r="C1158" s="56"/>
    </row>
    <row r="1159" spans="1:3">
      <c r="A1159" s="55" t="s">
        <v>1455</v>
      </c>
      <c r="C1159" s="56"/>
    </row>
    <row r="1160" spans="1:3">
      <c r="A1160" s="55" t="s">
        <v>1456</v>
      </c>
      <c r="C1160" s="56"/>
    </row>
    <row r="1161" spans="1:3">
      <c r="A1161" s="55" t="s">
        <v>1457</v>
      </c>
      <c r="C1161" s="56"/>
    </row>
    <row r="1162" spans="1:3">
      <c r="A1162" s="55" t="s">
        <v>1458</v>
      </c>
      <c r="C1162" s="56"/>
    </row>
    <row r="1163" spans="1:3">
      <c r="A1163" s="55" t="s">
        <v>1459</v>
      </c>
      <c r="C1163" s="56"/>
    </row>
    <row r="1164" spans="1:3">
      <c r="A1164" s="55" t="s">
        <v>1460</v>
      </c>
      <c r="C1164" s="56"/>
    </row>
    <row r="1165" spans="1:3">
      <c r="A1165" s="55" t="s">
        <v>1461</v>
      </c>
      <c r="C1165" s="56"/>
    </row>
    <row r="1166" spans="1:3">
      <c r="A1166" s="55" t="s">
        <v>1462</v>
      </c>
      <c r="C1166" s="56"/>
    </row>
    <row r="1167" spans="1:3">
      <c r="A1167" s="55" t="s">
        <v>1463</v>
      </c>
      <c r="C1167" s="56"/>
    </row>
    <row r="1168" spans="1:3">
      <c r="A1168" s="55" t="s">
        <v>1464</v>
      </c>
      <c r="C1168" s="56"/>
    </row>
    <row r="1169" spans="1:3">
      <c r="A1169" s="55" t="s">
        <v>1465</v>
      </c>
      <c r="C1169" s="56"/>
    </row>
    <row r="1170" spans="1:3">
      <c r="A1170" s="55" t="s">
        <v>1466</v>
      </c>
      <c r="C1170" s="56"/>
    </row>
    <row r="1171" spans="1:3">
      <c r="A1171" s="55" t="s">
        <v>1467</v>
      </c>
      <c r="C1171" s="56"/>
    </row>
    <row r="1172" spans="1:3">
      <c r="A1172" s="55" t="s">
        <v>529</v>
      </c>
      <c r="C1172" s="56"/>
    </row>
    <row r="1173" spans="1:3">
      <c r="A1173" s="55" t="s">
        <v>1468</v>
      </c>
      <c r="C1173" s="56"/>
    </row>
    <row r="1174" spans="1:3">
      <c r="A1174" s="55" t="s">
        <v>1469</v>
      </c>
      <c r="C1174" s="56"/>
    </row>
    <row r="1175" spans="1:3">
      <c r="A1175" s="55" t="s">
        <v>1470</v>
      </c>
      <c r="C1175" s="56"/>
    </row>
    <row r="1176" spans="1:3">
      <c r="A1176" s="55" t="s">
        <v>1471</v>
      </c>
      <c r="C1176" s="56"/>
    </row>
    <row r="1177" spans="1:3">
      <c r="A1177" s="55" t="s">
        <v>1472</v>
      </c>
      <c r="C1177" s="56"/>
    </row>
    <row r="1178" spans="1:3">
      <c r="A1178" s="55" t="s">
        <v>487</v>
      </c>
      <c r="C1178" s="56"/>
    </row>
    <row r="1179" spans="1:3">
      <c r="A1179" s="55" t="s">
        <v>1473</v>
      </c>
      <c r="C1179" s="56"/>
    </row>
    <row r="1180" spans="1:3">
      <c r="A1180" s="55" t="s">
        <v>1474</v>
      </c>
      <c r="C1180" s="56"/>
    </row>
    <row r="1181" spans="1:3">
      <c r="A1181" s="55" t="s">
        <v>1475</v>
      </c>
      <c r="C1181" s="56"/>
    </row>
    <row r="1182" spans="1:3">
      <c r="A1182" s="55" t="s">
        <v>1476</v>
      </c>
      <c r="C1182" s="56"/>
    </row>
    <row r="1183" spans="1:3">
      <c r="A1183" s="55" t="s">
        <v>1477</v>
      </c>
      <c r="C1183" s="56"/>
    </row>
    <row r="1184" spans="1:3">
      <c r="A1184" s="55" t="s">
        <v>542</v>
      </c>
      <c r="C1184" s="56"/>
    </row>
    <row r="1185" spans="1:3">
      <c r="A1185" s="55" t="s">
        <v>1478</v>
      </c>
      <c r="C1185" s="56"/>
    </row>
    <row r="1186" spans="1:3">
      <c r="A1186" s="55" t="s">
        <v>529</v>
      </c>
      <c r="C1186" s="56"/>
    </row>
    <row r="1187" spans="1:3">
      <c r="A1187" s="55" t="s">
        <v>1479</v>
      </c>
      <c r="C1187" s="56"/>
    </row>
    <row r="1188" spans="1:3">
      <c r="A1188" s="55" t="s">
        <v>1480</v>
      </c>
      <c r="C1188" s="56"/>
    </row>
    <row r="1189" spans="1:3">
      <c r="A1189" s="55" t="s">
        <v>1481</v>
      </c>
      <c r="C1189" s="56"/>
    </row>
    <row r="1190" spans="1:3">
      <c r="A1190" s="55" t="s">
        <v>487</v>
      </c>
      <c r="C1190" s="56"/>
    </row>
    <row r="1191" spans="1:3">
      <c r="A1191" s="55" t="s">
        <v>1482</v>
      </c>
      <c r="C1191" s="56"/>
    </row>
    <row r="1192" spans="1:3">
      <c r="A1192" s="55" t="s">
        <v>1483</v>
      </c>
      <c r="C1192" s="56"/>
    </row>
    <row r="1193" spans="1:3">
      <c r="A1193" s="55" t="s">
        <v>1484</v>
      </c>
      <c r="C1193" s="56"/>
    </row>
    <row r="1194" spans="1:3">
      <c r="A1194" s="55" t="s">
        <v>1485</v>
      </c>
      <c r="C1194" s="56"/>
    </row>
    <row r="1195" spans="1:3">
      <c r="A1195" s="55" t="s">
        <v>1486</v>
      </c>
      <c r="C1195" s="56"/>
    </row>
    <row r="1196" spans="1:3">
      <c r="A1196" s="55" t="s">
        <v>1487</v>
      </c>
      <c r="C1196" s="56"/>
    </row>
    <row r="1197" spans="1:3">
      <c r="A1197" s="55" t="s">
        <v>1488</v>
      </c>
      <c r="C1197" s="56"/>
    </row>
    <row r="1198" spans="1:3">
      <c r="A1198" s="55" t="s">
        <v>1489</v>
      </c>
      <c r="C1198" s="56"/>
    </row>
    <row r="1199" spans="1:3">
      <c r="A1199" s="55" t="s">
        <v>1490</v>
      </c>
      <c r="C1199" s="56"/>
    </row>
    <row r="1200" spans="1:3">
      <c r="A1200" s="55" t="s">
        <v>1491</v>
      </c>
      <c r="C1200" s="56"/>
    </row>
    <row r="1201" spans="1:3">
      <c r="A1201" s="55" t="s">
        <v>1492</v>
      </c>
      <c r="C1201" s="56"/>
    </row>
    <row r="1202" spans="1:3">
      <c r="A1202" s="55" t="s">
        <v>1493</v>
      </c>
      <c r="C1202" s="56"/>
    </row>
    <row r="1203" spans="1:3">
      <c r="A1203" s="55" t="s">
        <v>628</v>
      </c>
      <c r="C1203" s="56"/>
    </row>
    <row r="1204" spans="1:3">
      <c r="A1204" s="55" t="s">
        <v>1494</v>
      </c>
      <c r="C1204" s="56"/>
    </row>
    <row r="1205" spans="1:3">
      <c r="A1205" s="55" t="s">
        <v>487</v>
      </c>
      <c r="C1205" s="56"/>
    </row>
    <row r="1206" spans="1:3">
      <c r="A1206" s="55" t="s">
        <v>1495</v>
      </c>
      <c r="C1206" s="56"/>
    </row>
    <row r="1207" spans="1:3">
      <c r="A1207" s="55" t="s">
        <v>1496</v>
      </c>
      <c r="C1207" s="56"/>
    </row>
    <row r="1208" spans="1:3">
      <c r="A1208" s="55" t="s">
        <v>1497</v>
      </c>
      <c r="C1208" s="56"/>
    </row>
    <row r="1209" spans="1:3">
      <c r="A1209" s="55" t="s">
        <v>1498</v>
      </c>
      <c r="C1209" s="56"/>
    </row>
    <row r="1210" spans="1:3">
      <c r="A1210" s="55" t="s">
        <v>1499</v>
      </c>
      <c r="C1210" s="56"/>
    </row>
    <row r="1211" spans="1:3">
      <c r="A1211" s="55" t="s">
        <v>1500</v>
      </c>
      <c r="C1211" s="56"/>
    </row>
    <row r="1212" spans="1:3">
      <c r="A1212" s="55" t="s">
        <v>1501</v>
      </c>
      <c r="C1212" s="56"/>
    </row>
    <row r="1213" spans="1:3">
      <c r="A1213" s="55" t="s">
        <v>1502</v>
      </c>
      <c r="C1213" s="56"/>
    </row>
    <row r="1214" spans="1:3">
      <c r="A1214" s="55" t="s">
        <v>1503</v>
      </c>
      <c r="C1214" s="56"/>
    </row>
    <row r="1215" spans="1:3">
      <c r="A1215" s="55" t="s">
        <v>1504</v>
      </c>
      <c r="C1215" s="56"/>
    </row>
    <row r="1216" spans="1:3">
      <c r="A1216" s="55" t="s">
        <v>1505</v>
      </c>
      <c r="C1216" s="56"/>
    </row>
    <row r="1217" spans="1:3">
      <c r="A1217" s="55" t="s">
        <v>1506</v>
      </c>
      <c r="C1217" s="56"/>
    </row>
    <row r="1218" spans="1:3">
      <c r="A1218" s="55" t="s">
        <v>1507</v>
      </c>
      <c r="C1218" s="56"/>
    </row>
    <row r="1219" spans="1:3">
      <c r="A1219" s="55" t="s">
        <v>1508</v>
      </c>
      <c r="C1219" s="56"/>
    </row>
    <row r="1220" spans="1:3">
      <c r="A1220" s="55" t="s">
        <v>1509</v>
      </c>
      <c r="C1220" s="56"/>
    </row>
    <row r="1221" spans="1:3">
      <c r="A1221" s="55" t="s">
        <v>1510</v>
      </c>
      <c r="C1221" s="56"/>
    </row>
    <row r="1222" spans="1:3">
      <c r="A1222" s="55" t="s">
        <v>1511</v>
      </c>
      <c r="C1222" s="56"/>
    </row>
    <row r="1223" spans="1:3">
      <c r="A1223" s="55" t="s">
        <v>1512</v>
      </c>
      <c r="C1223" s="56"/>
    </row>
    <row r="1224" spans="1:3">
      <c r="A1224" s="55" t="s">
        <v>1513</v>
      </c>
      <c r="C1224" s="56"/>
    </row>
    <row r="1225" spans="1:3">
      <c r="A1225" s="55" t="s">
        <v>1514</v>
      </c>
      <c r="C1225" s="56"/>
    </row>
    <row r="1226" spans="1:3">
      <c r="A1226" s="55" t="s">
        <v>1515</v>
      </c>
      <c r="C1226" s="56"/>
    </row>
    <row r="1227" spans="1:3">
      <c r="A1227" s="55" t="s">
        <v>1516</v>
      </c>
      <c r="C1227" s="56"/>
    </row>
    <row r="1228" spans="1:3">
      <c r="A1228" s="55" t="s">
        <v>1517</v>
      </c>
      <c r="C1228" s="56"/>
    </row>
    <row r="1229" spans="1:3">
      <c r="A1229" s="55" t="s">
        <v>1518</v>
      </c>
      <c r="C1229" s="56"/>
    </row>
    <row r="1230" spans="1:3">
      <c r="A1230" s="55" t="s">
        <v>1519</v>
      </c>
      <c r="C1230" s="56"/>
    </row>
    <row r="1231" spans="1:3">
      <c r="A1231" s="55" t="s">
        <v>1520</v>
      </c>
      <c r="C1231" s="56"/>
    </row>
    <row r="1232" spans="1:3">
      <c r="A1232" s="55" t="s">
        <v>1521</v>
      </c>
      <c r="C1232" s="56"/>
    </row>
    <row r="1233" spans="1:3">
      <c r="A1233" s="55" t="s">
        <v>1522</v>
      </c>
      <c r="C1233" s="56"/>
    </row>
    <row r="1234" spans="1:3">
      <c r="A1234" s="55" t="s">
        <v>487</v>
      </c>
      <c r="C1234" s="56"/>
    </row>
    <row r="1235" spans="1:3">
      <c r="A1235" s="55" t="s">
        <v>1523</v>
      </c>
      <c r="C1235" s="56"/>
    </row>
    <row r="1236" spans="1:3">
      <c r="A1236" s="55" t="s">
        <v>1524</v>
      </c>
      <c r="C1236" s="56"/>
    </row>
    <row r="1237" spans="1:3">
      <c r="A1237" s="55" t="s">
        <v>490</v>
      </c>
      <c r="C1237" s="56"/>
    </row>
    <row r="1238" spans="1:3">
      <c r="A1238" s="55" t="s">
        <v>1525</v>
      </c>
      <c r="C1238" s="56"/>
    </row>
    <row r="1239" spans="1:3">
      <c r="A1239" s="55" t="s">
        <v>1526</v>
      </c>
      <c r="C1239" s="56"/>
    </row>
    <row r="1240" spans="1:3">
      <c r="A1240" s="55" t="s">
        <v>1527</v>
      </c>
      <c r="C1240" s="56"/>
    </row>
    <row r="1241" spans="1:3">
      <c r="A1241" s="55" t="s">
        <v>1528</v>
      </c>
      <c r="C1241" s="56"/>
    </row>
    <row r="1242" spans="1:3">
      <c r="A1242" s="55" t="s">
        <v>1529</v>
      </c>
      <c r="C1242" s="56"/>
    </row>
    <row r="1243" spans="1:3">
      <c r="A1243" s="55" t="s">
        <v>90</v>
      </c>
      <c r="C1243" s="56"/>
    </row>
    <row r="1244" spans="1:3">
      <c r="A1244" s="55" t="s">
        <v>1530</v>
      </c>
      <c r="C1244" s="56"/>
    </row>
    <row r="1245" spans="1:3">
      <c r="A1245" s="55" t="s">
        <v>502</v>
      </c>
      <c r="C1245" s="56"/>
    </row>
    <row r="1246" spans="1:3">
      <c r="A1246" s="55" t="s">
        <v>1531</v>
      </c>
      <c r="C1246" s="56"/>
    </row>
    <row r="1247" spans="1:3">
      <c r="A1247" s="55" t="s">
        <v>1532</v>
      </c>
      <c r="C1247" s="56"/>
    </row>
    <row r="1248" spans="1:3">
      <c r="A1248" s="55" t="s">
        <v>1533</v>
      </c>
      <c r="C1248" s="56"/>
    </row>
    <row r="1249" spans="1:3">
      <c r="A1249" s="55" t="s">
        <v>1534</v>
      </c>
      <c r="C1249" s="56"/>
    </row>
    <row r="1250" spans="1:3">
      <c r="A1250" s="55" t="s">
        <v>487</v>
      </c>
      <c r="C1250" s="56"/>
    </row>
    <row r="1251" spans="1:3">
      <c r="A1251" s="55" t="s">
        <v>1535</v>
      </c>
      <c r="C1251" s="56"/>
    </row>
    <row r="1252" spans="1:3">
      <c r="A1252" s="55" t="s">
        <v>1536</v>
      </c>
      <c r="C1252" s="56"/>
    </row>
    <row r="1253" spans="1:3">
      <c r="A1253" s="55" t="s">
        <v>339</v>
      </c>
      <c r="C1253" s="56"/>
    </row>
    <row r="1254" spans="1:3">
      <c r="A1254" s="55" t="s">
        <v>1537</v>
      </c>
      <c r="C1254" s="56"/>
    </row>
    <row r="1255" spans="1:3">
      <c r="A1255" s="55" t="s">
        <v>1538</v>
      </c>
      <c r="C1255" s="56"/>
    </row>
    <row r="1256" spans="1:3">
      <c r="A1256" s="55" t="s">
        <v>1539</v>
      </c>
      <c r="C1256" s="56"/>
    </row>
    <row r="1257" spans="1:3">
      <c r="A1257" s="55" t="s">
        <v>1540</v>
      </c>
      <c r="C1257" s="56"/>
    </row>
    <row r="1258" spans="1:3">
      <c r="A1258" s="55" t="s">
        <v>487</v>
      </c>
      <c r="C1258" s="56"/>
    </row>
    <row r="1259" spans="1:3">
      <c r="A1259" s="55" t="s">
        <v>1541</v>
      </c>
      <c r="C1259" s="56"/>
    </row>
    <row r="1260" spans="1:3">
      <c r="A1260" s="55" t="s">
        <v>487</v>
      </c>
      <c r="C1260" s="56"/>
    </row>
    <row r="1261" spans="1:3">
      <c r="A1261" s="55" t="s">
        <v>1542</v>
      </c>
      <c r="C1261" s="56"/>
    </row>
    <row r="1262" spans="1:3">
      <c r="A1262" s="55" t="s">
        <v>1408</v>
      </c>
      <c r="C1262" s="56"/>
    </row>
    <row r="1263" spans="1:3">
      <c r="A1263" s="55" t="s">
        <v>490</v>
      </c>
      <c r="C1263" s="56"/>
    </row>
    <row r="1264" spans="1:3">
      <c r="A1264" s="55" t="s">
        <v>542</v>
      </c>
      <c r="C1264" s="56"/>
    </row>
    <row r="1265" spans="1:3">
      <c r="A1265" s="55" t="s">
        <v>1543</v>
      </c>
      <c r="C1265" s="56"/>
    </row>
    <row r="1266" spans="1:3">
      <c r="A1266" s="55" t="s">
        <v>1544</v>
      </c>
      <c r="C1266" s="56"/>
    </row>
    <row r="1267" spans="1:3">
      <c r="A1267" s="55" t="s">
        <v>1545</v>
      </c>
      <c r="C1267" s="56"/>
    </row>
    <row r="1268" spans="1:3">
      <c r="A1268" s="55" t="s">
        <v>1546</v>
      </c>
      <c r="C1268" s="56"/>
    </row>
    <row r="1269" spans="1:3">
      <c r="A1269" s="55" t="s">
        <v>1547</v>
      </c>
      <c r="C1269" s="56"/>
    </row>
    <row r="1270" spans="1:3">
      <c r="A1270" s="55" t="s">
        <v>1548</v>
      </c>
      <c r="C1270" s="56"/>
    </row>
    <row r="1271" spans="1:3">
      <c r="A1271" s="55" t="s">
        <v>1549</v>
      </c>
      <c r="C1271" s="56"/>
    </row>
    <row r="1272" spans="1:3">
      <c r="A1272" s="55" t="s">
        <v>1550</v>
      </c>
      <c r="C1272" s="56"/>
    </row>
    <row r="1273" spans="1:3">
      <c r="A1273" s="55" t="s">
        <v>1551</v>
      </c>
      <c r="C1273" s="56"/>
    </row>
    <row r="1274" spans="1:3">
      <c r="A1274" s="55" t="s">
        <v>1552</v>
      </c>
      <c r="C1274" s="56"/>
    </row>
    <row r="1275" spans="1:3">
      <c r="A1275" s="55" t="s">
        <v>1553</v>
      </c>
      <c r="C1275" s="56"/>
    </row>
    <row r="1276" spans="1:3">
      <c r="A1276" s="55" t="s">
        <v>1554</v>
      </c>
      <c r="C1276" s="56"/>
    </row>
    <row r="1277" spans="1:3">
      <c r="A1277" s="55" t="s">
        <v>1555</v>
      </c>
      <c r="C1277" s="56"/>
    </row>
    <row r="1278" spans="1:3">
      <c r="A1278" s="55" t="s">
        <v>1556</v>
      </c>
      <c r="C1278" s="56"/>
    </row>
    <row r="1279" spans="1:3">
      <c r="A1279" s="55" t="s">
        <v>1557</v>
      </c>
      <c r="C1279" s="56"/>
    </row>
    <row r="1280" spans="1:3">
      <c r="A1280" s="55" t="s">
        <v>529</v>
      </c>
      <c r="C1280" s="56"/>
    </row>
    <row r="1281" spans="1:3">
      <c r="A1281" s="55" t="s">
        <v>1558</v>
      </c>
      <c r="C1281" s="56"/>
    </row>
    <row r="1282" spans="1:3">
      <c r="A1282" s="55" t="s">
        <v>1559</v>
      </c>
      <c r="C1282" s="56"/>
    </row>
    <row r="1283" spans="1:3">
      <c r="A1283" s="55" t="s">
        <v>1560</v>
      </c>
      <c r="C1283" s="56"/>
    </row>
    <row r="1284" spans="1:3">
      <c r="A1284" s="55" t="s">
        <v>1561</v>
      </c>
      <c r="C1284" s="56"/>
    </row>
    <row r="1285" spans="1:3">
      <c r="A1285" s="55" t="s">
        <v>528</v>
      </c>
      <c r="C1285" s="56"/>
    </row>
    <row r="1286" spans="1:3">
      <c r="A1286" s="55" t="s">
        <v>1240</v>
      </c>
      <c r="C1286" s="56"/>
    </row>
    <row r="1287" spans="1:3">
      <c r="A1287" s="55" t="s">
        <v>1562</v>
      </c>
      <c r="C1287" s="56"/>
    </row>
    <row r="1288" spans="1:3">
      <c r="A1288" s="55" t="s">
        <v>487</v>
      </c>
      <c r="C1288" s="56"/>
    </row>
    <row r="1289" spans="1:3">
      <c r="A1289" s="55" t="s">
        <v>1563</v>
      </c>
      <c r="C1289" s="56"/>
    </row>
    <row r="1290" spans="1:3">
      <c r="A1290" s="55" t="s">
        <v>1564</v>
      </c>
      <c r="C1290" s="56"/>
    </row>
    <row r="1291" spans="1:3">
      <c r="A1291" s="55" t="s">
        <v>1565</v>
      </c>
      <c r="C1291" s="56"/>
    </row>
    <row r="1292" spans="1:3">
      <c r="A1292" s="55" t="s">
        <v>1566</v>
      </c>
      <c r="C1292" s="56"/>
    </row>
    <row r="1293" spans="1:3">
      <c r="A1293" s="55" t="s">
        <v>487</v>
      </c>
      <c r="C1293" s="56"/>
    </row>
    <row r="1294" spans="1:3">
      <c r="A1294" s="55" t="s">
        <v>528</v>
      </c>
      <c r="C1294" s="56"/>
    </row>
    <row r="1295" spans="1:3">
      <c r="A1295" s="55" t="s">
        <v>1567</v>
      </c>
      <c r="C1295" s="56"/>
    </row>
    <row r="1296" spans="1:3">
      <c r="A1296" s="55" t="s">
        <v>1568</v>
      </c>
      <c r="C1296" s="56"/>
    </row>
    <row r="1297" spans="1:3">
      <c r="A1297" s="55" t="s">
        <v>1569</v>
      </c>
      <c r="C1297" s="56"/>
    </row>
    <row r="1298" spans="1:3">
      <c r="A1298" s="55" t="s">
        <v>528</v>
      </c>
      <c r="C1298" s="56"/>
    </row>
    <row r="1299" spans="1:3">
      <c r="A1299" s="55" t="s">
        <v>1570</v>
      </c>
      <c r="C1299" s="56"/>
    </row>
    <row r="1300" spans="1:3">
      <c r="A1300" s="55" t="s">
        <v>1571</v>
      </c>
      <c r="C1300" s="56"/>
    </row>
    <row r="1301" spans="1:3">
      <c r="A1301" s="55" t="s">
        <v>1572</v>
      </c>
      <c r="C1301" s="56"/>
    </row>
    <row r="1302" spans="1:3">
      <c r="A1302" s="55" t="s">
        <v>1573</v>
      </c>
      <c r="C1302" s="56"/>
    </row>
    <row r="1303" spans="1:3">
      <c r="A1303" s="55" t="s">
        <v>1574</v>
      </c>
      <c r="C1303" s="56"/>
    </row>
    <row r="1304" spans="1:3">
      <c r="A1304" s="55" t="s">
        <v>1070</v>
      </c>
      <c r="C1304" s="56"/>
    </row>
    <row r="1305" spans="1:3">
      <c r="A1305" s="55" t="s">
        <v>1575</v>
      </c>
      <c r="C1305" s="56"/>
    </row>
    <row r="1306" spans="1:3">
      <c r="A1306" s="55" t="s">
        <v>1576</v>
      </c>
      <c r="C1306" s="56"/>
    </row>
    <row r="1307" spans="1:3">
      <c r="A1307" s="55" t="s">
        <v>1577</v>
      </c>
      <c r="C1307" s="56"/>
    </row>
    <row r="1308" spans="1:3">
      <c r="A1308" s="55" t="s">
        <v>1578</v>
      </c>
      <c r="C1308" s="56"/>
    </row>
    <row r="1309" spans="1:3">
      <c r="A1309" s="55" t="s">
        <v>1579</v>
      </c>
      <c r="C1309" s="56"/>
    </row>
    <row r="1310" spans="1:3">
      <c r="A1310" s="55" t="s">
        <v>1580</v>
      </c>
      <c r="C1310" s="56"/>
    </row>
    <row r="1311" spans="1:3">
      <c r="A1311" s="55" t="s">
        <v>1581</v>
      </c>
      <c r="C1311" s="56"/>
    </row>
    <row r="1312" spans="1:3">
      <c r="A1312" s="55" t="s">
        <v>1582</v>
      </c>
      <c r="C1312" s="56"/>
    </row>
    <row r="1313" spans="1:3">
      <c r="A1313" s="55" t="s">
        <v>1583</v>
      </c>
      <c r="C1313" s="56"/>
    </row>
    <row r="1314" spans="1:3">
      <c r="A1314" s="55" t="s">
        <v>1584</v>
      </c>
      <c r="C1314" s="56"/>
    </row>
    <row r="1315" spans="1:3">
      <c r="A1315" s="55" t="s">
        <v>490</v>
      </c>
      <c r="C1315" s="56"/>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FE02D-D5A8-47B3-86C2-0805F8AAED87}">
  <dimension ref="A1:C3111"/>
  <sheetViews>
    <sheetView workbookViewId="0">
      <selection activeCell="A23" sqref="A23"/>
    </sheetView>
  </sheetViews>
  <sheetFormatPr defaultColWidth="11.5703125" defaultRowHeight="14.45"/>
  <cols>
    <col min="1" max="1" width="105.7109375" style="55" customWidth="1"/>
    <col min="2" max="2" width="9.140625" style="55" customWidth="1"/>
    <col min="3" max="3" width="135.7109375" style="55" customWidth="1"/>
    <col min="4" max="16384" width="11.5703125" style="55"/>
  </cols>
  <sheetData>
    <row r="1" spans="1:3" ht="18">
      <c r="A1" s="58" t="s">
        <v>1585</v>
      </c>
    </row>
    <row r="2" spans="1:3">
      <c r="A2" s="55" t="s">
        <v>1586</v>
      </c>
      <c r="C2" s="56"/>
    </row>
    <row r="3" spans="1:3">
      <c r="A3" s="55" t="s">
        <v>1587</v>
      </c>
      <c r="C3" s="56"/>
    </row>
    <row r="4" spans="1:3">
      <c r="A4" s="55" t="s">
        <v>1588</v>
      </c>
      <c r="C4" s="56"/>
    </row>
    <row r="5" spans="1:3">
      <c r="A5" s="55" t="s">
        <v>1589</v>
      </c>
      <c r="C5" s="56"/>
    </row>
    <row r="6" spans="1:3">
      <c r="A6" s="55" t="s">
        <v>1590</v>
      </c>
      <c r="C6" s="56"/>
    </row>
    <row r="7" spans="1:3">
      <c r="A7" s="55" t="s">
        <v>1591</v>
      </c>
      <c r="C7" s="56"/>
    </row>
    <row r="8" spans="1:3">
      <c r="A8" s="55" t="s">
        <v>1592</v>
      </c>
      <c r="C8" s="56"/>
    </row>
    <row r="9" spans="1:3">
      <c r="A9" s="55" t="s">
        <v>1593</v>
      </c>
      <c r="C9" s="56"/>
    </row>
    <row r="10" spans="1:3">
      <c r="A10" s="55" t="s">
        <v>1594</v>
      </c>
      <c r="C10" s="56"/>
    </row>
    <row r="11" spans="1:3">
      <c r="A11" s="55" t="s">
        <v>1595</v>
      </c>
      <c r="C11" s="56"/>
    </row>
    <row r="12" spans="1:3">
      <c r="A12" s="55" t="s">
        <v>1596</v>
      </c>
      <c r="C12" s="56"/>
    </row>
    <row r="13" spans="1:3">
      <c r="A13" s="55" t="s">
        <v>1597</v>
      </c>
      <c r="C13" s="56"/>
    </row>
    <row r="14" spans="1:3">
      <c r="A14" s="55" t="s">
        <v>1598</v>
      </c>
      <c r="C14" s="56"/>
    </row>
    <row r="15" spans="1:3">
      <c r="A15" s="55" t="s">
        <v>1599</v>
      </c>
      <c r="C15" s="56"/>
    </row>
    <row r="16" spans="1:3">
      <c r="A16" s="55" t="s">
        <v>1600</v>
      </c>
      <c r="C16" s="56"/>
    </row>
    <row r="17" spans="1:3">
      <c r="A17" s="55" t="s">
        <v>1601</v>
      </c>
      <c r="C17" s="56"/>
    </row>
    <row r="18" spans="1:3">
      <c r="A18" s="55" t="s">
        <v>1602</v>
      </c>
      <c r="C18" s="56"/>
    </row>
    <row r="19" spans="1:3">
      <c r="A19" s="55" t="s">
        <v>1603</v>
      </c>
      <c r="C19" s="56"/>
    </row>
    <row r="20" spans="1:3">
      <c r="A20" s="55" t="s">
        <v>1601</v>
      </c>
      <c r="C20" s="56"/>
    </row>
    <row r="21" spans="1:3">
      <c r="A21" s="55" t="s">
        <v>1604</v>
      </c>
      <c r="C21" s="56"/>
    </row>
    <row r="22" spans="1:3">
      <c r="A22" s="55" t="s">
        <v>1605</v>
      </c>
      <c r="C22" s="56"/>
    </row>
    <row r="23" spans="1:3">
      <c r="A23" s="55" t="s">
        <v>1606</v>
      </c>
      <c r="C23" s="56"/>
    </row>
    <row r="24" spans="1:3">
      <c r="A24" s="55" t="s">
        <v>1607</v>
      </c>
      <c r="C24" s="56"/>
    </row>
    <row r="25" spans="1:3">
      <c r="A25" s="55" t="s">
        <v>1607</v>
      </c>
      <c r="C25" s="56"/>
    </row>
    <row r="26" spans="1:3">
      <c r="A26" s="55" t="s">
        <v>1608</v>
      </c>
      <c r="C26" s="56"/>
    </row>
    <row r="27" spans="1:3">
      <c r="A27" s="55" t="s">
        <v>1607</v>
      </c>
      <c r="C27" s="56"/>
    </row>
    <row r="28" spans="1:3">
      <c r="A28" s="55" t="s">
        <v>1609</v>
      </c>
      <c r="C28" s="56"/>
    </row>
    <row r="29" spans="1:3">
      <c r="A29" s="55" t="s">
        <v>1610</v>
      </c>
      <c r="C29" s="56"/>
    </row>
    <row r="30" spans="1:3">
      <c r="A30" s="55" t="s">
        <v>1611</v>
      </c>
      <c r="C30" s="56"/>
    </row>
    <row r="31" spans="1:3">
      <c r="A31" s="55" t="s">
        <v>1612</v>
      </c>
      <c r="C31" s="56"/>
    </row>
    <row r="32" spans="1:3">
      <c r="A32" s="55" t="s">
        <v>1613</v>
      </c>
      <c r="C32" s="56"/>
    </row>
    <row r="33" spans="1:3">
      <c r="A33" s="55" t="s">
        <v>1614</v>
      </c>
      <c r="C33" s="56"/>
    </row>
    <row r="34" spans="1:3">
      <c r="A34" s="55" t="s">
        <v>1615</v>
      </c>
      <c r="C34" s="56"/>
    </row>
    <row r="35" spans="1:3">
      <c r="A35" s="55" t="s">
        <v>1593</v>
      </c>
      <c r="C35" s="56"/>
    </row>
    <row r="36" spans="1:3">
      <c r="A36" s="55" t="s">
        <v>1616</v>
      </c>
      <c r="C36" s="56"/>
    </row>
    <row r="37" spans="1:3">
      <c r="A37" s="55" t="s">
        <v>1617</v>
      </c>
      <c r="C37" s="56"/>
    </row>
    <row r="38" spans="1:3">
      <c r="A38" s="55" t="s">
        <v>1618</v>
      </c>
      <c r="C38" s="56"/>
    </row>
    <row r="39" spans="1:3">
      <c r="A39" s="55" t="s">
        <v>1619</v>
      </c>
      <c r="C39" s="56"/>
    </row>
    <row r="40" spans="1:3">
      <c r="A40" s="55" t="s">
        <v>1593</v>
      </c>
      <c r="C40" s="56"/>
    </row>
    <row r="41" spans="1:3">
      <c r="A41" s="55" t="s">
        <v>1620</v>
      </c>
      <c r="C41" s="56"/>
    </row>
    <row r="42" spans="1:3">
      <c r="A42" s="55" t="s">
        <v>1621</v>
      </c>
      <c r="C42" s="56"/>
    </row>
    <row r="43" spans="1:3">
      <c r="A43" s="55" t="s">
        <v>1622</v>
      </c>
      <c r="C43" s="56"/>
    </row>
    <row r="44" spans="1:3">
      <c r="A44" s="55" t="s">
        <v>1623</v>
      </c>
      <c r="C44" s="56"/>
    </row>
    <row r="45" spans="1:3">
      <c r="A45" s="55" t="s">
        <v>1624</v>
      </c>
      <c r="C45" s="56"/>
    </row>
    <row r="46" spans="1:3">
      <c r="A46" s="55" t="s">
        <v>1625</v>
      </c>
      <c r="C46" s="56"/>
    </row>
    <row r="47" spans="1:3">
      <c r="A47" s="55" t="s">
        <v>1626</v>
      </c>
      <c r="C47" s="56"/>
    </row>
    <row r="48" spans="1:3">
      <c r="A48" s="55" t="s">
        <v>1627</v>
      </c>
      <c r="C48" s="56"/>
    </row>
    <row r="49" spans="1:3">
      <c r="A49" s="55" t="s">
        <v>1628</v>
      </c>
      <c r="C49" s="56"/>
    </row>
    <row r="50" spans="1:3">
      <c r="A50" s="55" t="s">
        <v>1629</v>
      </c>
      <c r="C50" s="56"/>
    </row>
    <row r="51" spans="1:3">
      <c r="A51" s="55" t="s">
        <v>1630</v>
      </c>
      <c r="C51" s="56"/>
    </row>
    <row r="52" spans="1:3">
      <c r="A52" s="55" t="s">
        <v>1631</v>
      </c>
      <c r="C52" s="56"/>
    </row>
    <row r="53" spans="1:3">
      <c r="A53" s="55" t="s">
        <v>1632</v>
      </c>
      <c r="C53" s="56"/>
    </row>
    <row r="54" spans="1:3">
      <c r="A54" s="55" t="s">
        <v>1633</v>
      </c>
      <c r="C54" s="56"/>
    </row>
    <row r="55" spans="1:3">
      <c r="A55" s="55" t="s">
        <v>1634</v>
      </c>
      <c r="C55" s="56"/>
    </row>
    <row r="56" spans="1:3">
      <c r="A56" s="55" t="s">
        <v>1635</v>
      </c>
      <c r="C56" s="56"/>
    </row>
    <row r="57" spans="1:3">
      <c r="A57" s="55" t="s">
        <v>1636</v>
      </c>
      <c r="C57" s="56"/>
    </row>
    <row r="58" spans="1:3">
      <c r="A58" s="55" t="s">
        <v>1637</v>
      </c>
      <c r="C58" s="56"/>
    </row>
    <row r="59" spans="1:3">
      <c r="A59" s="55" t="s">
        <v>1593</v>
      </c>
      <c r="C59" s="56"/>
    </row>
    <row r="60" spans="1:3">
      <c r="A60" s="55" t="s">
        <v>1638</v>
      </c>
      <c r="C60" s="56"/>
    </row>
    <row r="61" spans="1:3">
      <c r="A61" s="55" t="s">
        <v>1639</v>
      </c>
      <c r="C61" s="56"/>
    </row>
    <row r="62" spans="1:3">
      <c r="A62" s="55" t="s">
        <v>1640</v>
      </c>
      <c r="C62" s="56"/>
    </row>
    <row r="63" spans="1:3">
      <c r="A63" s="55" t="s">
        <v>1641</v>
      </c>
      <c r="C63" s="56"/>
    </row>
    <row r="64" spans="1:3">
      <c r="A64" s="55" t="s">
        <v>1642</v>
      </c>
      <c r="C64" s="56"/>
    </row>
    <row r="65" spans="1:3">
      <c r="A65" s="55" t="s">
        <v>1643</v>
      </c>
      <c r="C65" s="56"/>
    </row>
    <row r="66" spans="1:3">
      <c r="A66" s="55" t="s">
        <v>1644</v>
      </c>
      <c r="C66" s="56"/>
    </row>
    <row r="67" spans="1:3">
      <c r="A67" s="55" t="s">
        <v>1645</v>
      </c>
      <c r="C67" s="56"/>
    </row>
    <row r="68" spans="1:3">
      <c r="A68" s="55" t="s">
        <v>1601</v>
      </c>
      <c r="C68" s="56"/>
    </row>
    <row r="69" spans="1:3">
      <c r="A69" s="55" t="s">
        <v>1646</v>
      </c>
      <c r="C69" s="56"/>
    </row>
    <row r="70" spans="1:3">
      <c r="A70" s="55" t="s">
        <v>1647</v>
      </c>
      <c r="C70" s="56"/>
    </row>
    <row r="71" spans="1:3">
      <c r="A71" s="55" t="s">
        <v>1601</v>
      </c>
      <c r="C71" s="56"/>
    </row>
    <row r="72" spans="1:3">
      <c r="A72" s="55" t="s">
        <v>1648</v>
      </c>
      <c r="C72" s="56"/>
    </row>
    <row r="73" spans="1:3">
      <c r="A73" s="55" t="s">
        <v>1649</v>
      </c>
      <c r="C73" s="56"/>
    </row>
    <row r="74" spans="1:3">
      <c r="A74" s="55" t="s">
        <v>1650</v>
      </c>
      <c r="C74" s="56"/>
    </row>
    <row r="75" spans="1:3">
      <c r="A75" s="55" t="s">
        <v>1596</v>
      </c>
      <c r="C75" s="56"/>
    </row>
    <row r="76" spans="1:3">
      <c r="A76" s="55" t="s">
        <v>1607</v>
      </c>
      <c r="C76" s="56"/>
    </row>
    <row r="77" spans="1:3">
      <c r="A77" s="55" t="s">
        <v>1651</v>
      </c>
      <c r="C77" s="56"/>
    </row>
    <row r="78" spans="1:3">
      <c r="A78" s="55" t="s">
        <v>1652</v>
      </c>
      <c r="C78" s="56"/>
    </row>
    <row r="79" spans="1:3">
      <c r="A79" s="55" t="s">
        <v>1653</v>
      </c>
      <c r="C79" s="56"/>
    </row>
    <row r="80" spans="1:3">
      <c r="A80" s="55" t="s">
        <v>1654</v>
      </c>
      <c r="C80" s="56"/>
    </row>
    <row r="81" spans="1:3">
      <c r="A81" s="55" t="s">
        <v>1650</v>
      </c>
      <c r="C81" s="56"/>
    </row>
    <row r="82" spans="1:3">
      <c r="A82" s="55" t="s">
        <v>1655</v>
      </c>
      <c r="C82" s="56"/>
    </row>
    <row r="83" spans="1:3">
      <c r="A83" s="55" t="s">
        <v>1656</v>
      </c>
      <c r="C83" s="56"/>
    </row>
    <row r="84" spans="1:3">
      <c r="A84" s="55" t="s">
        <v>1657</v>
      </c>
      <c r="C84" s="56"/>
    </row>
    <row r="85" spans="1:3">
      <c r="A85" s="55" t="s">
        <v>1658</v>
      </c>
      <c r="C85" s="56"/>
    </row>
    <row r="86" spans="1:3">
      <c r="A86" s="55" t="s">
        <v>1659</v>
      </c>
      <c r="C86" s="56"/>
    </row>
    <row r="87" spans="1:3">
      <c r="A87" s="55" t="s">
        <v>1660</v>
      </c>
      <c r="C87" s="56"/>
    </row>
    <row r="88" spans="1:3">
      <c r="A88" s="55" t="s">
        <v>1661</v>
      </c>
      <c r="C88" s="56"/>
    </row>
    <row r="89" spans="1:3">
      <c r="A89" s="55" t="s">
        <v>1662</v>
      </c>
      <c r="C89" s="56"/>
    </row>
    <row r="90" spans="1:3">
      <c r="A90" s="55" t="s">
        <v>1663</v>
      </c>
      <c r="C90" s="56"/>
    </row>
    <row r="91" spans="1:3">
      <c r="A91" s="55" t="s">
        <v>1664</v>
      </c>
      <c r="C91" s="56"/>
    </row>
    <row r="92" spans="1:3">
      <c r="A92" s="55" t="s">
        <v>1665</v>
      </c>
      <c r="C92" s="56"/>
    </row>
    <row r="93" spans="1:3">
      <c r="A93" s="55" t="s">
        <v>1659</v>
      </c>
      <c r="C93" s="56"/>
    </row>
    <row r="94" spans="1:3">
      <c r="A94" s="55" t="s">
        <v>1666</v>
      </c>
      <c r="C94" s="56"/>
    </row>
    <row r="95" spans="1:3">
      <c r="A95" s="55" t="s">
        <v>1667</v>
      </c>
      <c r="C95" s="56"/>
    </row>
    <row r="96" spans="1:3">
      <c r="A96" s="55" t="s">
        <v>1641</v>
      </c>
      <c r="C96" s="56"/>
    </row>
    <row r="97" spans="1:3">
      <c r="A97" s="55" t="s">
        <v>1668</v>
      </c>
      <c r="C97" s="56"/>
    </row>
    <row r="98" spans="1:3">
      <c r="A98" s="55" t="s">
        <v>1669</v>
      </c>
      <c r="C98" s="56"/>
    </row>
    <row r="99" spans="1:3">
      <c r="A99" s="55" t="s">
        <v>1670</v>
      </c>
      <c r="C99" s="56"/>
    </row>
    <row r="100" spans="1:3">
      <c r="A100" s="55" t="s">
        <v>1671</v>
      </c>
      <c r="C100" s="56"/>
    </row>
    <row r="101" spans="1:3">
      <c r="A101" s="55" t="s">
        <v>1672</v>
      </c>
      <c r="C101" s="56"/>
    </row>
    <row r="102" spans="1:3">
      <c r="A102" s="55" t="s">
        <v>1632</v>
      </c>
      <c r="C102" s="56"/>
    </row>
    <row r="103" spans="1:3">
      <c r="A103" s="55" t="s">
        <v>1673</v>
      </c>
      <c r="C103" s="56"/>
    </row>
    <row r="104" spans="1:3">
      <c r="A104" s="55" t="s">
        <v>1674</v>
      </c>
      <c r="C104" s="56"/>
    </row>
    <row r="105" spans="1:3">
      <c r="A105" s="55" t="s">
        <v>1675</v>
      </c>
      <c r="C105" s="56"/>
    </row>
    <row r="106" spans="1:3">
      <c r="A106" s="55" t="s">
        <v>1676</v>
      </c>
      <c r="C106" s="56"/>
    </row>
    <row r="107" spans="1:3">
      <c r="A107" s="55" t="s">
        <v>1632</v>
      </c>
      <c r="C107" s="56"/>
    </row>
    <row r="108" spans="1:3">
      <c r="A108" s="55" t="s">
        <v>1677</v>
      </c>
      <c r="C108" s="56"/>
    </row>
    <row r="109" spans="1:3">
      <c r="A109" s="55" t="s">
        <v>1678</v>
      </c>
      <c r="C109" s="56"/>
    </row>
    <row r="110" spans="1:3">
      <c r="A110" s="55" t="s">
        <v>1674</v>
      </c>
      <c r="C110" s="56"/>
    </row>
    <row r="111" spans="1:3">
      <c r="A111" s="55" t="s">
        <v>1679</v>
      </c>
      <c r="C111" s="56"/>
    </row>
    <row r="112" spans="1:3">
      <c r="A112" s="55" t="s">
        <v>1680</v>
      </c>
      <c r="C112" s="56"/>
    </row>
    <row r="113" spans="1:3">
      <c r="A113" s="55" t="s">
        <v>1681</v>
      </c>
      <c r="C113" s="56"/>
    </row>
    <row r="114" spans="1:3">
      <c r="A114" s="55" t="s">
        <v>1607</v>
      </c>
      <c r="C114" s="56"/>
    </row>
    <row r="115" spans="1:3">
      <c r="A115" s="55" t="s">
        <v>1659</v>
      </c>
      <c r="C115" s="56"/>
    </row>
    <row r="116" spans="1:3">
      <c r="A116" s="55" t="s">
        <v>1682</v>
      </c>
      <c r="C116" s="56"/>
    </row>
    <row r="117" spans="1:3">
      <c r="A117" s="55" t="s">
        <v>1607</v>
      </c>
      <c r="C117" s="56"/>
    </row>
    <row r="118" spans="1:3">
      <c r="A118" s="55" t="s">
        <v>1683</v>
      </c>
      <c r="C118" s="56"/>
    </row>
    <row r="119" spans="1:3">
      <c r="A119" s="55" t="s">
        <v>1684</v>
      </c>
      <c r="C119" s="56"/>
    </row>
    <row r="120" spans="1:3">
      <c r="A120" s="55" t="s">
        <v>1685</v>
      </c>
      <c r="C120" s="56"/>
    </row>
    <row r="121" spans="1:3">
      <c r="A121" s="55" t="s">
        <v>1686</v>
      </c>
      <c r="C121" s="56"/>
    </row>
    <row r="122" spans="1:3">
      <c r="A122" s="55" t="s">
        <v>1611</v>
      </c>
      <c r="C122" s="56"/>
    </row>
    <row r="123" spans="1:3">
      <c r="A123" s="55" t="s">
        <v>1632</v>
      </c>
      <c r="C123" s="56"/>
    </row>
    <row r="124" spans="1:3">
      <c r="A124" s="55" t="s">
        <v>1659</v>
      </c>
      <c r="C124" s="56"/>
    </row>
    <row r="125" spans="1:3">
      <c r="A125" s="55" t="s">
        <v>1687</v>
      </c>
      <c r="C125" s="56"/>
    </row>
    <row r="126" spans="1:3">
      <c r="A126" s="55" t="s">
        <v>1688</v>
      </c>
      <c r="C126" s="56"/>
    </row>
    <row r="127" spans="1:3">
      <c r="A127" s="55" t="s">
        <v>1659</v>
      </c>
      <c r="C127" s="56"/>
    </row>
    <row r="128" spans="1:3">
      <c r="A128" s="55" t="s">
        <v>1689</v>
      </c>
      <c r="C128" s="56"/>
    </row>
    <row r="129" spans="1:3">
      <c r="A129" s="55" t="s">
        <v>1616</v>
      </c>
      <c r="C129" s="56"/>
    </row>
    <row r="130" spans="1:3">
      <c r="A130" s="55" t="s">
        <v>1690</v>
      </c>
      <c r="C130" s="56"/>
    </row>
    <row r="131" spans="1:3">
      <c r="A131" s="55" t="s">
        <v>1607</v>
      </c>
      <c r="C131" s="56"/>
    </row>
    <row r="132" spans="1:3">
      <c r="A132" s="55" t="s">
        <v>1661</v>
      </c>
      <c r="C132" s="56"/>
    </row>
    <row r="133" spans="1:3">
      <c r="A133" s="55" t="s">
        <v>1691</v>
      </c>
      <c r="C133" s="56"/>
    </row>
    <row r="134" spans="1:3">
      <c r="A134" s="55" t="s">
        <v>1692</v>
      </c>
      <c r="C134" s="56"/>
    </row>
    <row r="135" spans="1:3">
      <c r="A135" s="55" t="s">
        <v>1693</v>
      </c>
      <c r="C135" s="56"/>
    </row>
    <row r="136" spans="1:3">
      <c r="A136" s="55" t="s">
        <v>1694</v>
      </c>
      <c r="C136" s="56"/>
    </row>
    <row r="137" spans="1:3">
      <c r="A137" s="55" t="s">
        <v>1695</v>
      </c>
      <c r="C137" s="56"/>
    </row>
    <row r="138" spans="1:3">
      <c r="A138" s="55" t="s">
        <v>1696</v>
      </c>
      <c r="C138" s="56"/>
    </row>
    <row r="139" spans="1:3">
      <c r="A139" s="55" t="s">
        <v>1697</v>
      </c>
      <c r="C139" s="56"/>
    </row>
    <row r="140" spans="1:3">
      <c r="A140" s="55" t="s">
        <v>1698</v>
      </c>
      <c r="C140" s="56"/>
    </row>
    <row r="141" spans="1:3">
      <c r="A141" s="55" t="s">
        <v>1699</v>
      </c>
      <c r="C141" s="56"/>
    </row>
    <row r="142" spans="1:3">
      <c r="A142" s="55" t="s">
        <v>1700</v>
      </c>
      <c r="C142" s="56"/>
    </row>
    <row r="143" spans="1:3">
      <c r="A143" s="55" t="s">
        <v>1701</v>
      </c>
      <c r="C143" s="56"/>
    </row>
    <row r="144" spans="1:3">
      <c r="A144" s="55" t="s">
        <v>1659</v>
      </c>
      <c r="C144" s="56"/>
    </row>
    <row r="145" spans="1:3">
      <c r="A145" s="55" t="s">
        <v>1702</v>
      </c>
      <c r="C145" s="56"/>
    </row>
    <row r="146" spans="1:3">
      <c r="A146" s="55" t="s">
        <v>1703</v>
      </c>
      <c r="C146" s="56"/>
    </row>
    <row r="147" spans="1:3">
      <c r="A147" s="55" t="s">
        <v>1704</v>
      </c>
      <c r="C147" s="56"/>
    </row>
    <row r="148" spans="1:3">
      <c r="A148" s="55" t="s">
        <v>1705</v>
      </c>
      <c r="C148" s="56"/>
    </row>
    <row r="149" spans="1:3">
      <c r="A149" s="55" t="s">
        <v>1607</v>
      </c>
      <c r="C149" s="56"/>
    </row>
    <row r="150" spans="1:3">
      <c r="A150" s="55" t="s">
        <v>1706</v>
      </c>
      <c r="C150" s="56"/>
    </row>
    <row r="151" spans="1:3">
      <c r="A151" s="55" t="s">
        <v>1607</v>
      </c>
      <c r="C151" s="56"/>
    </row>
    <row r="152" spans="1:3">
      <c r="A152" s="55" t="s">
        <v>1707</v>
      </c>
      <c r="C152" s="56"/>
    </row>
    <row r="153" spans="1:3">
      <c r="A153" s="55" t="s">
        <v>1607</v>
      </c>
      <c r="C153" s="56"/>
    </row>
    <row r="154" spans="1:3">
      <c r="A154" s="55" t="s">
        <v>1708</v>
      </c>
      <c r="C154" s="56"/>
    </row>
    <row r="155" spans="1:3">
      <c r="A155" s="55" t="s">
        <v>1709</v>
      </c>
      <c r="C155" s="56"/>
    </row>
    <row r="156" spans="1:3">
      <c r="A156" s="55" t="s">
        <v>1710</v>
      </c>
      <c r="C156" s="56"/>
    </row>
    <row r="157" spans="1:3">
      <c r="A157" s="55" t="s">
        <v>1607</v>
      </c>
      <c r="C157" s="56"/>
    </row>
    <row r="158" spans="1:3">
      <c r="A158" s="55" t="s">
        <v>1592</v>
      </c>
      <c r="C158" s="56"/>
    </row>
    <row r="159" spans="1:3">
      <c r="A159" s="55" t="s">
        <v>1711</v>
      </c>
      <c r="C159" s="56"/>
    </row>
    <row r="160" spans="1:3">
      <c r="A160" s="55" t="s">
        <v>1712</v>
      </c>
      <c r="C160" s="56"/>
    </row>
    <row r="161" spans="1:3">
      <c r="A161" s="55" t="s">
        <v>1713</v>
      </c>
      <c r="C161" s="56"/>
    </row>
    <row r="162" spans="1:3">
      <c r="A162" s="55" t="s">
        <v>1714</v>
      </c>
      <c r="C162" s="56"/>
    </row>
    <row r="163" spans="1:3">
      <c r="A163" s="55" t="s">
        <v>1715</v>
      </c>
      <c r="C163" s="56"/>
    </row>
    <row r="164" spans="1:3">
      <c r="A164" s="55" t="s">
        <v>1716</v>
      </c>
      <c r="C164" s="56"/>
    </row>
    <row r="165" spans="1:3">
      <c r="A165" s="55" t="s">
        <v>1717</v>
      </c>
      <c r="C165" s="56"/>
    </row>
    <row r="166" spans="1:3">
      <c r="A166" s="55" t="s">
        <v>1718</v>
      </c>
      <c r="C166" s="56"/>
    </row>
    <row r="167" spans="1:3">
      <c r="A167" s="55" t="s">
        <v>1688</v>
      </c>
      <c r="C167" s="56"/>
    </row>
    <row r="168" spans="1:3">
      <c r="A168" s="55" t="s">
        <v>1719</v>
      </c>
      <c r="C168" s="56"/>
    </row>
    <row r="169" spans="1:3">
      <c r="A169" s="55" t="s">
        <v>1720</v>
      </c>
      <c r="C169" s="56"/>
    </row>
    <row r="170" spans="1:3">
      <c r="A170" s="55" t="s">
        <v>1721</v>
      </c>
      <c r="C170" s="56"/>
    </row>
    <row r="171" spans="1:3">
      <c r="A171" s="55" t="s">
        <v>1722</v>
      </c>
      <c r="C171" s="56"/>
    </row>
    <row r="172" spans="1:3">
      <c r="A172" s="55" t="s">
        <v>1723</v>
      </c>
      <c r="C172" s="56"/>
    </row>
    <row r="173" spans="1:3">
      <c r="A173" s="55" t="s">
        <v>1688</v>
      </c>
      <c r="C173" s="56"/>
    </row>
    <row r="174" spans="1:3">
      <c r="A174" s="55" t="s">
        <v>1724</v>
      </c>
      <c r="C174" s="56"/>
    </row>
    <row r="175" spans="1:3">
      <c r="A175" s="55" t="s">
        <v>1725</v>
      </c>
      <c r="C175" s="56"/>
    </row>
    <row r="176" spans="1:3">
      <c r="A176" s="55" t="s">
        <v>1726</v>
      </c>
      <c r="C176" s="56"/>
    </row>
    <row r="177" spans="1:3">
      <c r="A177" s="55" t="s">
        <v>1727</v>
      </c>
      <c r="C177" s="56"/>
    </row>
    <row r="178" spans="1:3">
      <c r="A178" s="55" t="s">
        <v>1607</v>
      </c>
      <c r="C178" s="56"/>
    </row>
    <row r="179" spans="1:3">
      <c r="A179" s="55" t="s">
        <v>1728</v>
      </c>
      <c r="C179" s="56"/>
    </row>
    <row r="180" spans="1:3">
      <c r="A180" s="55" t="s">
        <v>1607</v>
      </c>
      <c r="C180" s="56"/>
    </row>
    <row r="181" spans="1:3">
      <c r="A181" s="55" t="s">
        <v>1632</v>
      </c>
      <c r="C181" s="56"/>
    </row>
    <row r="182" spans="1:3">
      <c r="A182" s="55" t="s">
        <v>1729</v>
      </c>
      <c r="C182" s="56"/>
    </row>
    <row r="183" spans="1:3">
      <c r="A183" s="55" t="s">
        <v>1632</v>
      </c>
      <c r="C183" s="56"/>
    </row>
    <row r="184" spans="1:3">
      <c r="A184" s="55" t="s">
        <v>1730</v>
      </c>
      <c r="C184" s="56"/>
    </row>
    <row r="185" spans="1:3">
      <c r="A185" s="55" t="s">
        <v>1731</v>
      </c>
      <c r="C185" s="56"/>
    </row>
    <row r="186" spans="1:3">
      <c r="A186" s="55" t="s">
        <v>1641</v>
      </c>
      <c r="C186" s="56"/>
    </row>
    <row r="187" spans="1:3">
      <c r="A187" s="55" t="s">
        <v>1607</v>
      </c>
      <c r="C187" s="56"/>
    </row>
    <row r="188" spans="1:3">
      <c r="A188" s="55" t="s">
        <v>1732</v>
      </c>
      <c r="C188" s="56"/>
    </row>
    <row r="189" spans="1:3">
      <c r="A189" s="55" t="s">
        <v>1733</v>
      </c>
      <c r="C189" s="56"/>
    </row>
    <row r="190" spans="1:3">
      <c r="A190" s="55" t="s">
        <v>1734</v>
      </c>
      <c r="C190" s="56"/>
    </row>
    <row r="191" spans="1:3">
      <c r="A191" s="55" t="s">
        <v>1735</v>
      </c>
      <c r="C191" s="56"/>
    </row>
    <row r="192" spans="1:3">
      <c r="A192" s="55" t="s">
        <v>1736</v>
      </c>
      <c r="C192" s="56"/>
    </row>
    <row r="193" spans="1:3">
      <c r="A193" s="55" t="s">
        <v>1737</v>
      </c>
      <c r="C193" s="56"/>
    </row>
    <row r="194" spans="1:3">
      <c r="A194" s="55" t="s">
        <v>1615</v>
      </c>
      <c r="C194" s="56"/>
    </row>
    <row r="195" spans="1:3">
      <c r="A195" s="55" t="s">
        <v>1738</v>
      </c>
      <c r="C195" s="56"/>
    </row>
    <row r="196" spans="1:3">
      <c r="A196" s="55" t="s">
        <v>1607</v>
      </c>
      <c r="C196" s="56"/>
    </row>
    <row r="197" spans="1:3">
      <c r="A197" s="55" t="s">
        <v>1739</v>
      </c>
      <c r="C197" s="56"/>
    </row>
    <row r="198" spans="1:3">
      <c r="A198" s="55" t="s">
        <v>1740</v>
      </c>
      <c r="C198" s="56"/>
    </row>
    <row r="199" spans="1:3">
      <c r="A199" s="55" t="s">
        <v>1741</v>
      </c>
      <c r="C199" s="56"/>
    </row>
    <row r="200" spans="1:3">
      <c r="A200" s="55" t="s">
        <v>1742</v>
      </c>
      <c r="C200" s="56"/>
    </row>
    <row r="201" spans="1:3">
      <c r="A201" s="55" t="s">
        <v>1607</v>
      </c>
      <c r="C201" s="56"/>
    </row>
    <row r="202" spans="1:3">
      <c r="A202" s="55" t="s">
        <v>1743</v>
      </c>
      <c r="C202" s="56"/>
    </row>
    <row r="203" spans="1:3">
      <c r="A203" s="55" t="s">
        <v>1662</v>
      </c>
      <c r="C203" s="56"/>
    </row>
    <row r="204" spans="1:3">
      <c r="A204" s="55" t="s">
        <v>1744</v>
      </c>
      <c r="C204" s="56"/>
    </row>
    <row r="205" spans="1:3">
      <c r="A205" s="55" t="s">
        <v>1607</v>
      </c>
      <c r="C205" s="56"/>
    </row>
    <row r="206" spans="1:3">
      <c r="A206" s="55" t="s">
        <v>1745</v>
      </c>
      <c r="C206" s="56"/>
    </row>
    <row r="207" spans="1:3">
      <c r="A207" s="55" t="s">
        <v>1607</v>
      </c>
      <c r="C207" s="56"/>
    </row>
    <row r="208" spans="1:3">
      <c r="A208" s="55" t="s">
        <v>1746</v>
      </c>
      <c r="C208" s="56"/>
    </row>
    <row r="209" spans="1:3">
      <c r="A209" s="55" t="s">
        <v>1747</v>
      </c>
      <c r="C209" s="56"/>
    </row>
    <row r="210" spans="1:3">
      <c r="A210" s="55" t="s">
        <v>1748</v>
      </c>
      <c r="C210" s="56"/>
    </row>
    <row r="211" spans="1:3">
      <c r="A211" s="55" t="s">
        <v>1738</v>
      </c>
      <c r="C211" s="56"/>
    </row>
    <row r="212" spans="1:3">
      <c r="A212" s="55" t="s">
        <v>1749</v>
      </c>
      <c r="C212" s="56"/>
    </row>
    <row r="213" spans="1:3">
      <c r="A213" s="55" t="s">
        <v>1674</v>
      </c>
      <c r="C213" s="56"/>
    </row>
    <row r="214" spans="1:3">
      <c r="A214" s="55" t="s">
        <v>1750</v>
      </c>
      <c r="C214" s="56"/>
    </row>
    <row r="215" spans="1:3">
      <c r="A215" s="55" t="s">
        <v>1751</v>
      </c>
      <c r="C215" s="56"/>
    </row>
    <row r="216" spans="1:3">
      <c r="A216" s="55" t="s">
        <v>1752</v>
      </c>
      <c r="C216" s="56"/>
    </row>
    <row r="217" spans="1:3">
      <c r="A217" s="55" t="s">
        <v>1596</v>
      </c>
      <c r="C217" s="56"/>
    </row>
    <row r="218" spans="1:3">
      <c r="A218" s="55" t="s">
        <v>1753</v>
      </c>
      <c r="C218" s="56"/>
    </row>
    <row r="219" spans="1:3">
      <c r="A219" s="55" t="s">
        <v>1754</v>
      </c>
      <c r="C219" s="56"/>
    </row>
    <row r="220" spans="1:3">
      <c r="A220" s="55" t="s">
        <v>1755</v>
      </c>
      <c r="C220" s="56"/>
    </row>
    <row r="221" spans="1:3">
      <c r="A221" s="55" t="s">
        <v>1632</v>
      </c>
      <c r="C221" s="56"/>
    </row>
    <row r="222" spans="1:3">
      <c r="A222" s="55" t="s">
        <v>1756</v>
      </c>
      <c r="C222" s="56"/>
    </row>
    <row r="223" spans="1:3">
      <c r="A223" s="55" t="s">
        <v>1607</v>
      </c>
      <c r="C223" s="56"/>
    </row>
    <row r="224" spans="1:3">
      <c r="A224" s="55" t="s">
        <v>1757</v>
      </c>
      <c r="C224" s="56"/>
    </row>
    <row r="225" spans="1:3">
      <c r="A225" s="55" t="s">
        <v>1632</v>
      </c>
      <c r="C225" s="56"/>
    </row>
    <row r="226" spans="1:3">
      <c r="A226" s="55" t="s">
        <v>1601</v>
      </c>
      <c r="C226" s="56"/>
    </row>
    <row r="227" spans="1:3">
      <c r="A227" s="55" t="s">
        <v>1632</v>
      </c>
      <c r="C227" s="56"/>
    </row>
    <row r="228" spans="1:3">
      <c r="A228" s="55" t="s">
        <v>1758</v>
      </c>
      <c r="C228" s="56"/>
    </row>
    <row r="229" spans="1:3">
      <c r="A229" s="55" t="s">
        <v>1759</v>
      </c>
      <c r="C229" s="56"/>
    </row>
    <row r="230" spans="1:3">
      <c r="A230" s="55" t="s">
        <v>1760</v>
      </c>
      <c r="C230" s="56"/>
    </row>
    <row r="231" spans="1:3">
      <c r="A231" s="55" t="s">
        <v>1761</v>
      </c>
      <c r="C231" s="56"/>
    </row>
    <row r="232" spans="1:3">
      <c r="A232" s="55" t="s">
        <v>1762</v>
      </c>
      <c r="C232" s="56"/>
    </row>
    <row r="233" spans="1:3">
      <c r="A233" s="55" t="s">
        <v>1763</v>
      </c>
      <c r="C233" s="56"/>
    </row>
    <row r="234" spans="1:3">
      <c r="A234" s="55" t="s">
        <v>1688</v>
      </c>
      <c r="C234" s="56"/>
    </row>
    <row r="235" spans="1:3">
      <c r="A235" s="55" t="s">
        <v>1632</v>
      </c>
      <c r="C235" s="56"/>
    </row>
    <row r="236" spans="1:3">
      <c r="A236" s="55" t="s">
        <v>1607</v>
      </c>
      <c r="C236" s="56"/>
    </row>
    <row r="237" spans="1:3">
      <c r="A237" s="55" t="s">
        <v>1764</v>
      </c>
      <c r="C237" s="56"/>
    </row>
    <row r="238" spans="1:3">
      <c r="A238" s="55" t="s">
        <v>1659</v>
      </c>
      <c r="C238" s="56"/>
    </row>
    <row r="239" spans="1:3">
      <c r="A239" s="55" t="s">
        <v>1765</v>
      </c>
      <c r="C239" s="56"/>
    </row>
    <row r="240" spans="1:3">
      <c r="A240" s="55" t="s">
        <v>1766</v>
      </c>
      <c r="C240" s="56"/>
    </row>
    <row r="241" spans="1:3">
      <c r="A241" s="55" t="s">
        <v>1767</v>
      </c>
      <c r="C241" s="56"/>
    </row>
    <row r="242" spans="1:3">
      <c r="A242" s="55" t="s">
        <v>1768</v>
      </c>
      <c r="C242" s="56"/>
    </row>
    <row r="243" spans="1:3">
      <c r="A243" s="55" t="s">
        <v>1769</v>
      </c>
      <c r="C243" s="56"/>
    </row>
    <row r="244" spans="1:3">
      <c r="A244" s="55" t="s">
        <v>1770</v>
      </c>
      <c r="C244" s="56"/>
    </row>
    <row r="245" spans="1:3">
      <c r="A245" s="55" t="s">
        <v>1771</v>
      </c>
      <c r="C245" s="56"/>
    </row>
    <row r="246" spans="1:3">
      <c r="A246" s="55" t="s">
        <v>1772</v>
      </c>
      <c r="C246" s="56"/>
    </row>
    <row r="247" spans="1:3">
      <c r="A247" s="55" t="s">
        <v>1773</v>
      </c>
      <c r="C247" s="56"/>
    </row>
    <row r="248" spans="1:3">
      <c r="A248" s="55" t="s">
        <v>1774</v>
      </c>
      <c r="C248" s="56"/>
    </row>
    <row r="249" spans="1:3">
      <c r="A249" s="55" t="s">
        <v>1775</v>
      </c>
      <c r="C249" s="56"/>
    </row>
    <row r="250" spans="1:3">
      <c r="A250" s="55" t="s">
        <v>1776</v>
      </c>
      <c r="C250" s="56"/>
    </row>
    <row r="251" spans="1:3">
      <c r="A251" s="55" t="s">
        <v>1777</v>
      </c>
      <c r="C251" s="56"/>
    </row>
    <row r="252" spans="1:3">
      <c r="A252" s="55" t="s">
        <v>1632</v>
      </c>
      <c r="C252" s="56"/>
    </row>
    <row r="253" spans="1:3">
      <c r="A253" s="55" t="s">
        <v>1778</v>
      </c>
      <c r="C253" s="56"/>
    </row>
    <row r="254" spans="1:3">
      <c r="A254" s="55" t="s">
        <v>1779</v>
      </c>
      <c r="C254" s="56"/>
    </row>
    <row r="255" spans="1:3">
      <c r="A255" s="55" t="s">
        <v>1780</v>
      </c>
      <c r="C255" s="56"/>
    </row>
    <row r="256" spans="1:3">
      <c r="A256" s="55" t="s">
        <v>1601</v>
      </c>
      <c r="C256" s="56"/>
    </row>
    <row r="257" spans="1:3">
      <c r="A257" s="55" t="s">
        <v>1659</v>
      </c>
      <c r="C257" s="56"/>
    </row>
    <row r="258" spans="1:3">
      <c r="A258" s="55" t="s">
        <v>1781</v>
      </c>
      <c r="C258" s="56"/>
    </row>
    <row r="259" spans="1:3">
      <c r="A259" s="55" t="s">
        <v>1782</v>
      </c>
      <c r="C259" s="56"/>
    </row>
    <row r="260" spans="1:3">
      <c r="A260" s="55" t="s">
        <v>1783</v>
      </c>
      <c r="C260" s="56"/>
    </row>
    <row r="261" spans="1:3">
      <c r="A261" s="55" t="s">
        <v>1784</v>
      </c>
      <c r="C261" s="56"/>
    </row>
    <row r="262" spans="1:3">
      <c r="A262" s="55" t="s">
        <v>1785</v>
      </c>
      <c r="C262" s="56"/>
    </row>
    <row r="263" spans="1:3">
      <c r="A263" s="55" t="s">
        <v>1632</v>
      </c>
      <c r="C263" s="56"/>
    </row>
    <row r="264" spans="1:3">
      <c r="A264" s="55" t="s">
        <v>1786</v>
      </c>
      <c r="C264" s="56"/>
    </row>
    <row r="265" spans="1:3">
      <c r="A265" s="55" t="s">
        <v>1787</v>
      </c>
      <c r="C265" s="56"/>
    </row>
    <row r="266" spans="1:3">
      <c r="A266" s="55" t="s">
        <v>1788</v>
      </c>
      <c r="C266" s="56"/>
    </row>
    <row r="267" spans="1:3">
      <c r="A267" s="55" t="s">
        <v>1789</v>
      </c>
      <c r="C267" s="56"/>
    </row>
    <row r="268" spans="1:3">
      <c r="A268" s="55" t="s">
        <v>1607</v>
      </c>
      <c r="C268" s="56"/>
    </row>
    <row r="269" spans="1:3">
      <c r="A269" s="55" t="s">
        <v>1659</v>
      </c>
      <c r="C269" s="56"/>
    </row>
    <row r="270" spans="1:3">
      <c r="A270" s="55" t="s">
        <v>1607</v>
      </c>
      <c r="C270" s="56"/>
    </row>
    <row r="271" spans="1:3">
      <c r="A271" s="55" t="s">
        <v>1790</v>
      </c>
      <c r="C271" s="56"/>
    </row>
    <row r="272" spans="1:3">
      <c r="A272" s="55" t="s">
        <v>1791</v>
      </c>
      <c r="C272" s="56"/>
    </row>
    <row r="273" spans="1:3">
      <c r="A273" s="55" t="s">
        <v>1632</v>
      </c>
      <c r="C273" s="56"/>
    </row>
    <row r="274" spans="1:3">
      <c r="A274" s="55" t="s">
        <v>1792</v>
      </c>
      <c r="C274" s="56"/>
    </row>
    <row r="275" spans="1:3">
      <c r="A275" s="55" t="s">
        <v>1607</v>
      </c>
      <c r="C275" s="56"/>
    </row>
    <row r="276" spans="1:3">
      <c r="A276" s="55" t="s">
        <v>1793</v>
      </c>
      <c r="C276" s="56"/>
    </row>
    <row r="277" spans="1:3">
      <c r="A277" s="55" t="s">
        <v>1688</v>
      </c>
      <c r="C277" s="56"/>
    </row>
    <row r="278" spans="1:3">
      <c r="A278" s="55" t="s">
        <v>1586</v>
      </c>
      <c r="C278" s="56"/>
    </row>
    <row r="279" spans="1:3">
      <c r="A279" s="55" t="s">
        <v>1794</v>
      </c>
      <c r="C279" s="56"/>
    </row>
    <row r="280" spans="1:3">
      <c r="A280" s="55" t="s">
        <v>1795</v>
      </c>
      <c r="C280" s="56"/>
    </row>
    <row r="281" spans="1:3">
      <c r="A281" s="55" t="s">
        <v>1796</v>
      </c>
      <c r="C281" s="56"/>
    </row>
    <row r="282" spans="1:3">
      <c r="A282" s="55" t="s">
        <v>1797</v>
      </c>
      <c r="C282" s="56"/>
    </row>
    <row r="283" spans="1:3">
      <c r="A283" s="55" t="s">
        <v>1798</v>
      </c>
      <c r="C283" s="56"/>
    </row>
    <row r="284" spans="1:3">
      <c r="A284" s="55" t="s">
        <v>1659</v>
      </c>
      <c r="C284" s="56"/>
    </row>
    <row r="285" spans="1:3">
      <c r="A285" s="55" t="s">
        <v>1659</v>
      </c>
      <c r="C285" s="56"/>
    </row>
    <row r="286" spans="1:3">
      <c r="A286" s="55" t="s">
        <v>1799</v>
      </c>
      <c r="C286" s="56"/>
    </row>
    <row r="287" spans="1:3">
      <c r="A287" s="55" t="s">
        <v>1659</v>
      </c>
      <c r="C287" s="56"/>
    </row>
    <row r="288" spans="1:3">
      <c r="A288" s="55" t="s">
        <v>1800</v>
      </c>
      <c r="C288" s="56"/>
    </row>
    <row r="289" spans="1:3">
      <c r="A289" s="55" t="s">
        <v>1801</v>
      </c>
      <c r="C289" s="56"/>
    </row>
    <row r="290" spans="1:3">
      <c r="A290" s="55" t="s">
        <v>1802</v>
      </c>
      <c r="C290" s="56"/>
    </row>
    <row r="291" spans="1:3">
      <c r="A291" s="55" t="s">
        <v>1803</v>
      </c>
      <c r="C291" s="56"/>
    </row>
    <row r="292" spans="1:3">
      <c r="A292" s="55" t="s">
        <v>1586</v>
      </c>
      <c r="C292" s="56"/>
    </row>
    <row r="293" spans="1:3">
      <c r="A293" s="55" t="s">
        <v>1804</v>
      </c>
      <c r="C293" s="56"/>
    </row>
    <row r="294" spans="1:3">
      <c r="A294" s="55" t="s">
        <v>1805</v>
      </c>
      <c r="C294" s="56"/>
    </row>
    <row r="295" spans="1:3">
      <c r="A295" s="55" t="s">
        <v>1601</v>
      </c>
      <c r="C295" s="56"/>
    </row>
    <row r="296" spans="1:3">
      <c r="A296" s="55" t="s">
        <v>1806</v>
      </c>
      <c r="C296" s="56"/>
    </row>
    <row r="297" spans="1:3">
      <c r="A297" s="55" t="s">
        <v>1807</v>
      </c>
      <c r="C297" s="56"/>
    </row>
    <row r="298" spans="1:3">
      <c r="A298" s="55" t="s">
        <v>1607</v>
      </c>
      <c r="C298" s="56"/>
    </row>
    <row r="299" spans="1:3">
      <c r="A299" s="55" t="s">
        <v>1808</v>
      </c>
      <c r="C299" s="56"/>
    </row>
    <row r="300" spans="1:3">
      <c r="A300" s="55" t="s">
        <v>1607</v>
      </c>
      <c r="C300" s="56"/>
    </row>
    <row r="301" spans="1:3">
      <c r="A301" s="55" t="s">
        <v>1809</v>
      </c>
      <c r="C301" s="56"/>
    </row>
    <row r="302" spans="1:3">
      <c r="A302" s="55" t="s">
        <v>1810</v>
      </c>
      <c r="C302" s="56"/>
    </row>
    <row r="303" spans="1:3">
      <c r="A303" s="55" t="s">
        <v>1738</v>
      </c>
      <c r="C303" s="56"/>
    </row>
    <row r="304" spans="1:3">
      <c r="A304" s="55" t="s">
        <v>1811</v>
      </c>
      <c r="C304" s="56"/>
    </row>
    <row r="305" spans="1:3">
      <c r="A305" s="55" t="s">
        <v>1812</v>
      </c>
      <c r="C305" s="56"/>
    </row>
    <row r="306" spans="1:3">
      <c r="A306" s="55" t="s">
        <v>1659</v>
      </c>
      <c r="C306" s="56"/>
    </row>
    <row r="307" spans="1:3">
      <c r="A307" s="55" t="s">
        <v>1813</v>
      </c>
      <c r="C307" s="56"/>
    </row>
    <row r="308" spans="1:3">
      <c r="A308" s="55" t="s">
        <v>1611</v>
      </c>
      <c r="C308" s="56"/>
    </row>
    <row r="309" spans="1:3">
      <c r="A309" s="55" t="s">
        <v>1814</v>
      </c>
      <c r="C309" s="56"/>
    </row>
    <row r="310" spans="1:3">
      <c r="A310" s="55" t="s">
        <v>1815</v>
      </c>
      <c r="C310" s="56"/>
    </row>
    <row r="311" spans="1:3">
      <c r="A311" s="55" t="s">
        <v>1659</v>
      </c>
      <c r="C311" s="56"/>
    </row>
    <row r="312" spans="1:3">
      <c r="A312" s="55" t="s">
        <v>1816</v>
      </c>
      <c r="C312" s="56"/>
    </row>
    <row r="313" spans="1:3">
      <c r="A313" s="55" t="s">
        <v>1659</v>
      </c>
      <c r="C313" s="56"/>
    </row>
    <row r="314" spans="1:3">
      <c r="A314" s="55" t="s">
        <v>1817</v>
      </c>
      <c r="C314" s="56"/>
    </row>
    <row r="315" spans="1:3">
      <c r="A315" s="55" t="s">
        <v>1757</v>
      </c>
      <c r="C315" s="56"/>
    </row>
    <row r="316" spans="1:3">
      <c r="A316" s="55" t="s">
        <v>1810</v>
      </c>
      <c r="C316" s="56"/>
    </row>
    <row r="317" spans="1:3">
      <c r="A317" s="55" t="s">
        <v>1818</v>
      </c>
      <c r="C317" s="56"/>
    </row>
    <row r="318" spans="1:3">
      <c r="A318" s="55" t="s">
        <v>1819</v>
      </c>
      <c r="C318" s="56"/>
    </row>
    <row r="319" spans="1:3">
      <c r="A319" s="55" t="s">
        <v>1820</v>
      </c>
      <c r="C319" s="56"/>
    </row>
    <row r="320" spans="1:3">
      <c r="A320" s="55" t="s">
        <v>1821</v>
      </c>
      <c r="C320" s="56"/>
    </row>
    <row r="321" spans="1:3">
      <c r="A321" s="55" t="s">
        <v>1629</v>
      </c>
      <c r="C321" s="56"/>
    </row>
    <row r="322" spans="1:3">
      <c r="A322" s="55" t="s">
        <v>1822</v>
      </c>
      <c r="C322" s="56"/>
    </row>
    <row r="323" spans="1:3">
      <c r="A323" s="55" t="s">
        <v>1765</v>
      </c>
      <c r="C323" s="56"/>
    </row>
    <row r="324" spans="1:3">
      <c r="A324" s="55" t="s">
        <v>1625</v>
      </c>
      <c r="C324" s="56"/>
    </row>
    <row r="325" spans="1:3">
      <c r="A325" s="55" t="s">
        <v>1823</v>
      </c>
      <c r="C325" s="56"/>
    </row>
    <row r="326" spans="1:3">
      <c r="A326" s="55" t="s">
        <v>1824</v>
      </c>
      <c r="C326" s="56"/>
    </row>
    <row r="327" spans="1:3">
      <c r="A327" s="55" t="s">
        <v>1825</v>
      </c>
      <c r="C327" s="56"/>
    </row>
    <row r="328" spans="1:3">
      <c r="A328" s="55" t="s">
        <v>1826</v>
      </c>
      <c r="C328" s="56"/>
    </row>
    <row r="329" spans="1:3">
      <c r="A329" s="55" t="s">
        <v>1827</v>
      </c>
      <c r="C329" s="56"/>
    </row>
    <row r="330" spans="1:3">
      <c r="A330" s="55" t="s">
        <v>1828</v>
      </c>
      <c r="C330" s="56"/>
    </row>
    <row r="331" spans="1:3">
      <c r="A331" s="55" t="s">
        <v>1829</v>
      </c>
      <c r="C331" s="56"/>
    </row>
    <row r="332" spans="1:3">
      <c r="A332" s="55" t="s">
        <v>1586</v>
      </c>
      <c r="C332" s="56"/>
    </row>
    <row r="333" spans="1:3">
      <c r="A333" s="55" t="s">
        <v>1629</v>
      </c>
      <c r="C333" s="56"/>
    </row>
    <row r="334" spans="1:3">
      <c r="A334" s="55" t="s">
        <v>1830</v>
      </c>
      <c r="C334" s="56"/>
    </row>
    <row r="335" spans="1:3">
      <c r="A335" s="55" t="s">
        <v>1688</v>
      </c>
      <c r="C335" s="56"/>
    </row>
    <row r="336" spans="1:3">
      <c r="A336" s="55" t="s">
        <v>1831</v>
      </c>
      <c r="C336" s="56"/>
    </row>
    <row r="337" spans="1:3">
      <c r="A337" s="55" t="s">
        <v>1832</v>
      </c>
      <c r="C337" s="56"/>
    </row>
    <row r="338" spans="1:3">
      <c r="A338" s="55" t="s">
        <v>1833</v>
      </c>
      <c r="C338" s="56"/>
    </row>
    <row r="339" spans="1:3">
      <c r="A339" s="55" t="s">
        <v>1834</v>
      </c>
      <c r="C339" s="56"/>
    </row>
    <row r="340" spans="1:3">
      <c r="A340" s="55" t="s">
        <v>1835</v>
      </c>
      <c r="C340" s="56"/>
    </row>
    <row r="341" spans="1:3">
      <c r="A341" s="55" t="s">
        <v>1688</v>
      </c>
      <c r="C341" s="56"/>
    </row>
    <row r="342" spans="1:3">
      <c r="A342" s="55" t="s">
        <v>1836</v>
      </c>
      <c r="C342" s="56"/>
    </row>
    <row r="343" spans="1:3">
      <c r="A343" s="55" t="s">
        <v>1837</v>
      </c>
      <c r="C343" s="56"/>
    </row>
    <row r="344" spans="1:3">
      <c r="A344" s="55" t="s">
        <v>1629</v>
      </c>
      <c r="C344" s="56"/>
    </row>
    <row r="345" spans="1:3">
      <c r="A345" s="55" t="s">
        <v>1838</v>
      </c>
      <c r="C345" s="56"/>
    </row>
    <row r="346" spans="1:3">
      <c r="A346" s="55" t="s">
        <v>1839</v>
      </c>
      <c r="C346" s="56"/>
    </row>
    <row r="347" spans="1:3">
      <c r="A347" s="55" t="s">
        <v>1840</v>
      </c>
      <c r="C347" s="56"/>
    </row>
    <row r="348" spans="1:3">
      <c r="A348" s="55" t="s">
        <v>1607</v>
      </c>
      <c r="C348" s="56"/>
    </row>
    <row r="349" spans="1:3">
      <c r="A349" s="55" t="s">
        <v>1601</v>
      </c>
      <c r="C349" s="56"/>
    </row>
    <row r="350" spans="1:3">
      <c r="A350" s="55" t="s">
        <v>1632</v>
      </c>
      <c r="C350" s="56"/>
    </row>
    <row r="351" spans="1:3">
      <c r="A351" s="55" t="s">
        <v>1841</v>
      </c>
      <c r="C351" s="56"/>
    </row>
    <row r="352" spans="1:3">
      <c r="A352" s="55" t="s">
        <v>1659</v>
      </c>
      <c r="C352" s="56"/>
    </row>
    <row r="353" spans="1:3">
      <c r="A353" s="55" t="s">
        <v>1659</v>
      </c>
      <c r="C353" s="56"/>
    </row>
    <row r="354" spans="1:3">
      <c r="A354" s="55" t="s">
        <v>1842</v>
      </c>
      <c r="C354" s="56"/>
    </row>
    <row r="355" spans="1:3">
      <c r="A355" s="55" t="s">
        <v>1843</v>
      </c>
      <c r="C355" s="56"/>
    </row>
    <row r="356" spans="1:3">
      <c r="A356" s="55" t="s">
        <v>1844</v>
      </c>
      <c r="C356" s="56"/>
    </row>
    <row r="357" spans="1:3">
      <c r="A357" s="55" t="s">
        <v>1845</v>
      </c>
      <c r="C357" s="56"/>
    </row>
    <row r="358" spans="1:3">
      <c r="A358" s="55" t="s">
        <v>1846</v>
      </c>
      <c r="C358" s="56"/>
    </row>
    <row r="359" spans="1:3">
      <c r="A359" s="55" t="s">
        <v>1847</v>
      </c>
      <c r="C359" s="56"/>
    </row>
    <row r="360" spans="1:3">
      <c r="A360" s="55" t="s">
        <v>1848</v>
      </c>
      <c r="C360" s="56"/>
    </row>
    <row r="361" spans="1:3">
      <c r="A361" s="55" t="s">
        <v>1629</v>
      </c>
      <c r="C361" s="56"/>
    </row>
    <row r="362" spans="1:3">
      <c r="A362" s="55" t="s">
        <v>1849</v>
      </c>
      <c r="C362" s="56"/>
    </row>
    <row r="363" spans="1:3">
      <c r="A363" s="55" t="s">
        <v>1850</v>
      </c>
      <c r="C363" s="56"/>
    </row>
    <row r="364" spans="1:3">
      <c r="A364" s="55" t="s">
        <v>1851</v>
      </c>
      <c r="C364" s="56"/>
    </row>
    <row r="365" spans="1:3">
      <c r="A365" s="55" t="s">
        <v>1852</v>
      </c>
      <c r="C365" s="56"/>
    </row>
    <row r="366" spans="1:3">
      <c r="A366" s="55" t="s">
        <v>1675</v>
      </c>
      <c r="C366" s="56"/>
    </row>
    <row r="367" spans="1:3">
      <c r="A367" s="55" t="s">
        <v>1632</v>
      </c>
      <c r="C367" s="56"/>
    </row>
    <row r="368" spans="1:3">
      <c r="A368" s="55" t="s">
        <v>1629</v>
      </c>
      <c r="C368" s="56"/>
    </row>
    <row r="369" spans="1:3">
      <c r="A369" s="55" t="s">
        <v>1853</v>
      </c>
      <c r="C369" s="56"/>
    </row>
    <row r="370" spans="1:3">
      <c r="A370" s="55" t="s">
        <v>1632</v>
      </c>
      <c r="C370" s="56"/>
    </row>
    <row r="371" spans="1:3">
      <c r="A371" s="55" t="s">
        <v>1854</v>
      </c>
      <c r="C371" s="56"/>
    </row>
    <row r="372" spans="1:3">
      <c r="A372" s="55" t="s">
        <v>1629</v>
      </c>
      <c r="C372" s="56"/>
    </row>
    <row r="373" spans="1:3">
      <c r="A373" s="55" t="s">
        <v>1855</v>
      </c>
      <c r="C373" s="56"/>
    </row>
    <row r="374" spans="1:3">
      <c r="A374" s="55" t="s">
        <v>1856</v>
      </c>
      <c r="C374" s="56"/>
    </row>
    <row r="375" spans="1:3">
      <c r="A375" s="55" t="s">
        <v>1857</v>
      </c>
      <c r="C375" s="56"/>
    </row>
    <row r="376" spans="1:3">
      <c r="A376" s="55" t="s">
        <v>1858</v>
      </c>
      <c r="C376" s="56"/>
    </row>
    <row r="377" spans="1:3">
      <c r="A377" s="55" t="s">
        <v>1859</v>
      </c>
      <c r="C377" s="56"/>
    </row>
    <row r="378" spans="1:3">
      <c r="A378" s="55" t="s">
        <v>1860</v>
      </c>
      <c r="C378" s="56"/>
    </row>
    <row r="379" spans="1:3">
      <c r="A379" s="55" t="s">
        <v>1861</v>
      </c>
      <c r="C379" s="56"/>
    </row>
    <row r="380" spans="1:3">
      <c r="A380" s="55" t="s">
        <v>1632</v>
      </c>
      <c r="C380" s="56"/>
    </row>
    <row r="381" spans="1:3">
      <c r="A381" s="55" t="s">
        <v>1862</v>
      </c>
      <c r="C381" s="56"/>
    </row>
    <row r="382" spans="1:3">
      <c r="A382" s="55" t="s">
        <v>1848</v>
      </c>
      <c r="C382" s="56"/>
    </row>
    <row r="383" spans="1:3">
      <c r="A383" s="55" t="s">
        <v>1607</v>
      </c>
      <c r="C383" s="56"/>
    </row>
    <row r="384" spans="1:3">
      <c r="A384" s="55" t="s">
        <v>1659</v>
      </c>
      <c r="C384" s="56"/>
    </row>
    <row r="385" spans="1:3">
      <c r="A385" s="55" t="s">
        <v>1863</v>
      </c>
      <c r="C385" s="56"/>
    </row>
    <row r="386" spans="1:3">
      <c r="A386" s="55" t="s">
        <v>1864</v>
      </c>
      <c r="C386" s="56"/>
    </row>
    <row r="387" spans="1:3">
      <c r="A387" s="55" t="s">
        <v>1865</v>
      </c>
      <c r="C387" s="56"/>
    </row>
    <row r="388" spans="1:3">
      <c r="A388" s="55" t="s">
        <v>1866</v>
      </c>
      <c r="C388" s="56"/>
    </row>
    <row r="389" spans="1:3">
      <c r="A389" s="55" t="s">
        <v>1867</v>
      </c>
      <c r="C389" s="56"/>
    </row>
    <row r="390" spans="1:3">
      <c r="A390" s="55" t="s">
        <v>1868</v>
      </c>
      <c r="C390" s="56"/>
    </row>
    <row r="391" spans="1:3">
      <c r="A391" s="55" t="s">
        <v>1869</v>
      </c>
      <c r="C391" s="56"/>
    </row>
    <row r="392" spans="1:3">
      <c r="A392" s="55" t="s">
        <v>1870</v>
      </c>
      <c r="C392" s="56"/>
    </row>
    <row r="393" spans="1:3">
      <c r="A393" s="55" t="s">
        <v>1871</v>
      </c>
      <c r="C393" s="56"/>
    </row>
    <row r="394" spans="1:3">
      <c r="A394" s="55" t="s">
        <v>1872</v>
      </c>
      <c r="C394" s="56"/>
    </row>
    <row r="395" spans="1:3">
      <c r="A395" s="55" t="s">
        <v>1873</v>
      </c>
      <c r="C395" s="56"/>
    </row>
    <row r="396" spans="1:3">
      <c r="A396" s="55" t="s">
        <v>1632</v>
      </c>
      <c r="C396" s="56"/>
    </row>
    <row r="397" spans="1:3">
      <c r="A397" s="55" t="s">
        <v>1874</v>
      </c>
      <c r="C397" s="56"/>
    </row>
    <row r="398" spans="1:3">
      <c r="A398" s="55" t="s">
        <v>1875</v>
      </c>
      <c r="C398" s="56"/>
    </row>
    <row r="399" spans="1:3">
      <c r="A399" s="55" t="s">
        <v>1876</v>
      </c>
      <c r="C399" s="56"/>
    </row>
    <row r="400" spans="1:3">
      <c r="A400" s="55" t="s">
        <v>1877</v>
      </c>
      <c r="C400" s="56"/>
    </row>
    <row r="401" spans="1:3">
      <c r="A401" s="55" t="s">
        <v>1878</v>
      </c>
      <c r="C401" s="56"/>
    </row>
    <row r="402" spans="1:3">
      <c r="A402" s="55" t="s">
        <v>1879</v>
      </c>
      <c r="C402" s="56"/>
    </row>
    <row r="403" spans="1:3">
      <c r="A403" s="55" t="s">
        <v>1629</v>
      </c>
      <c r="C403" s="56"/>
    </row>
    <row r="404" spans="1:3">
      <c r="A404" s="55" t="s">
        <v>1880</v>
      </c>
      <c r="C404" s="56"/>
    </row>
    <row r="405" spans="1:3">
      <c r="A405" s="55" t="s">
        <v>1881</v>
      </c>
      <c r="C405" s="56"/>
    </row>
    <row r="406" spans="1:3">
      <c r="A406" s="55" t="s">
        <v>1882</v>
      </c>
      <c r="C406" s="56"/>
    </row>
    <row r="407" spans="1:3">
      <c r="A407" s="55" t="s">
        <v>1883</v>
      </c>
      <c r="C407" s="56"/>
    </row>
    <row r="408" spans="1:3">
      <c r="A408" s="55" t="s">
        <v>1632</v>
      </c>
      <c r="C408" s="56"/>
    </row>
    <row r="409" spans="1:3">
      <c r="A409" s="55" t="s">
        <v>1884</v>
      </c>
      <c r="C409" s="56"/>
    </row>
    <row r="410" spans="1:3">
      <c r="A410" s="55" t="s">
        <v>1659</v>
      </c>
      <c r="C410" s="56"/>
    </row>
    <row r="411" spans="1:3">
      <c r="A411" s="55" t="s">
        <v>1885</v>
      </c>
      <c r="C411" s="56"/>
    </row>
    <row r="412" spans="1:3">
      <c r="A412" s="55" t="s">
        <v>1886</v>
      </c>
      <c r="C412" s="56"/>
    </row>
    <row r="413" spans="1:3">
      <c r="A413" s="55" t="s">
        <v>1887</v>
      </c>
      <c r="C413" s="56"/>
    </row>
    <row r="414" spans="1:3">
      <c r="A414" s="55" t="s">
        <v>1888</v>
      </c>
      <c r="C414" s="56"/>
    </row>
    <row r="415" spans="1:3">
      <c r="A415" s="55" t="s">
        <v>1889</v>
      </c>
      <c r="C415" s="56"/>
    </row>
    <row r="416" spans="1:3">
      <c r="A416" s="55" t="s">
        <v>1632</v>
      </c>
      <c r="C416" s="56"/>
    </row>
    <row r="417" spans="1:3">
      <c r="A417" s="55" t="s">
        <v>1890</v>
      </c>
      <c r="C417" s="56"/>
    </row>
    <row r="418" spans="1:3">
      <c r="A418" s="55" t="s">
        <v>1891</v>
      </c>
      <c r="C418" s="56"/>
    </row>
    <row r="419" spans="1:3">
      <c r="A419" s="55" t="s">
        <v>1767</v>
      </c>
      <c r="C419" s="56"/>
    </row>
    <row r="420" spans="1:3">
      <c r="A420" s="55" t="s">
        <v>1892</v>
      </c>
      <c r="C420" s="56"/>
    </row>
    <row r="421" spans="1:3">
      <c r="A421" s="55" t="s">
        <v>1893</v>
      </c>
      <c r="C421" s="56"/>
    </row>
    <row r="422" spans="1:3">
      <c r="A422" s="55" t="s">
        <v>1894</v>
      </c>
      <c r="C422" s="56"/>
    </row>
    <row r="423" spans="1:3">
      <c r="A423" s="55" t="s">
        <v>1895</v>
      </c>
      <c r="C423" s="56"/>
    </row>
    <row r="424" spans="1:3">
      <c r="A424" s="55" t="s">
        <v>1896</v>
      </c>
      <c r="C424" s="56"/>
    </row>
    <row r="425" spans="1:3">
      <c r="A425" s="55" t="s">
        <v>1897</v>
      </c>
      <c r="C425" s="56"/>
    </row>
    <row r="426" spans="1:3">
      <c r="A426" s="55" t="s">
        <v>1898</v>
      </c>
      <c r="C426" s="56"/>
    </row>
    <row r="427" spans="1:3">
      <c r="A427" s="55" t="s">
        <v>1899</v>
      </c>
      <c r="C427" s="56"/>
    </row>
    <row r="428" spans="1:3">
      <c r="A428" s="55" t="s">
        <v>1900</v>
      </c>
      <c r="C428" s="56"/>
    </row>
    <row r="429" spans="1:3">
      <c r="A429" s="55" t="s">
        <v>1843</v>
      </c>
      <c r="C429" s="56"/>
    </row>
    <row r="430" spans="1:3">
      <c r="A430" s="55" t="s">
        <v>1901</v>
      </c>
      <c r="C430" s="56"/>
    </row>
    <row r="431" spans="1:3">
      <c r="A431" s="55" t="s">
        <v>19</v>
      </c>
      <c r="C431" s="56"/>
    </row>
    <row r="432" spans="1:3">
      <c r="A432" s="55" t="s">
        <v>1902</v>
      </c>
      <c r="C432" s="56"/>
    </row>
    <row r="433" spans="1:3">
      <c r="A433" s="55" t="s">
        <v>1659</v>
      </c>
      <c r="C433" s="56"/>
    </row>
    <row r="434" spans="1:3">
      <c r="A434" s="55" t="s">
        <v>1903</v>
      </c>
      <c r="C434" s="56"/>
    </row>
    <row r="435" spans="1:3">
      <c r="A435" s="55" t="s">
        <v>1659</v>
      </c>
      <c r="C435" s="56"/>
    </row>
    <row r="436" spans="1:3">
      <c r="A436" s="55" t="s">
        <v>1904</v>
      </c>
      <c r="C436" s="56"/>
    </row>
    <row r="437" spans="1:3">
      <c r="A437" s="55" t="s">
        <v>1607</v>
      </c>
      <c r="C437" s="56"/>
    </row>
    <row r="438" spans="1:3">
      <c r="A438" s="55" t="s">
        <v>1905</v>
      </c>
      <c r="C438" s="56"/>
    </row>
    <row r="439" spans="1:3">
      <c r="A439" s="55" t="s">
        <v>1632</v>
      </c>
      <c r="C439" s="56"/>
    </row>
    <row r="440" spans="1:3">
      <c r="A440" s="55" t="s">
        <v>1906</v>
      </c>
      <c r="C440" s="56"/>
    </row>
    <row r="441" spans="1:3">
      <c r="A441" s="55" t="s">
        <v>1907</v>
      </c>
      <c r="C441" s="56"/>
    </row>
    <row r="442" spans="1:3">
      <c r="A442" s="55" t="s">
        <v>1908</v>
      </c>
      <c r="C442" s="56"/>
    </row>
    <row r="443" spans="1:3">
      <c r="A443" s="55" t="s">
        <v>1909</v>
      </c>
      <c r="C443" s="56"/>
    </row>
    <row r="444" spans="1:3">
      <c r="A444" s="55" t="s">
        <v>1607</v>
      </c>
      <c r="C444" s="56"/>
    </row>
    <row r="445" spans="1:3">
      <c r="A445" s="55" t="s">
        <v>1910</v>
      </c>
      <c r="C445" s="56"/>
    </row>
    <row r="446" spans="1:3">
      <c r="A446" s="55" t="s">
        <v>1911</v>
      </c>
      <c r="C446" s="56"/>
    </row>
    <row r="447" spans="1:3">
      <c r="A447" s="55" t="s">
        <v>1912</v>
      </c>
      <c r="C447" s="56"/>
    </row>
    <row r="448" spans="1:3">
      <c r="A448" s="55" t="s">
        <v>1913</v>
      </c>
      <c r="C448" s="56"/>
    </row>
    <row r="449" spans="1:3">
      <c r="A449" s="55" t="s">
        <v>1914</v>
      </c>
      <c r="C449" s="56"/>
    </row>
    <row r="450" spans="1:3">
      <c r="A450" s="55" t="s">
        <v>1915</v>
      </c>
      <c r="C450" s="56"/>
    </row>
    <row r="451" spans="1:3">
      <c r="A451" s="55" t="s">
        <v>1916</v>
      </c>
      <c r="C451" s="56"/>
    </row>
    <row r="452" spans="1:3">
      <c r="A452" s="55" t="s">
        <v>1659</v>
      </c>
      <c r="C452" s="56"/>
    </row>
    <row r="453" spans="1:3">
      <c r="A453" s="55" t="s">
        <v>1659</v>
      </c>
      <c r="C453" s="56"/>
    </row>
    <row r="454" spans="1:3">
      <c r="A454" s="55" t="s">
        <v>1917</v>
      </c>
      <c r="C454" s="56"/>
    </row>
    <row r="455" spans="1:3">
      <c r="A455" s="55" t="s">
        <v>1918</v>
      </c>
      <c r="C455" s="56"/>
    </row>
    <row r="456" spans="1:3">
      <c r="A456" s="55" t="s">
        <v>1919</v>
      </c>
      <c r="C456" s="56"/>
    </row>
    <row r="457" spans="1:3">
      <c r="A457" s="55" t="s">
        <v>1920</v>
      </c>
      <c r="C457" s="56"/>
    </row>
    <row r="458" spans="1:3">
      <c r="A458" s="55" t="s">
        <v>1921</v>
      </c>
      <c r="C458" s="56"/>
    </row>
    <row r="459" spans="1:3">
      <c r="A459" s="55" t="s">
        <v>1922</v>
      </c>
      <c r="C459" s="56"/>
    </row>
    <row r="460" spans="1:3">
      <c r="A460" s="55" t="s">
        <v>1688</v>
      </c>
      <c r="C460" s="56"/>
    </row>
    <row r="461" spans="1:3">
      <c r="A461" s="55" t="s">
        <v>1923</v>
      </c>
      <c r="C461" s="56"/>
    </row>
    <row r="462" spans="1:3">
      <c r="A462" s="55" t="s">
        <v>1924</v>
      </c>
      <c r="C462" s="56"/>
    </row>
    <row r="463" spans="1:3">
      <c r="A463" s="55" t="s">
        <v>1925</v>
      </c>
      <c r="C463" s="56"/>
    </row>
    <row r="464" spans="1:3">
      <c r="A464" s="55" t="s">
        <v>1601</v>
      </c>
      <c r="C464" s="56"/>
    </row>
    <row r="465" spans="1:3">
      <c r="A465" s="55" t="s">
        <v>1926</v>
      </c>
      <c r="C465" s="56"/>
    </row>
    <row r="466" spans="1:3">
      <c r="A466" s="55" t="s">
        <v>1927</v>
      </c>
      <c r="C466" s="56"/>
    </row>
    <row r="467" spans="1:3">
      <c r="A467" s="55" t="s">
        <v>1928</v>
      </c>
      <c r="C467" s="56"/>
    </row>
    <row r="468" spans="1:3">
      <c r="A468" s="55" t="s">
        <v>1785</v>
      </c>
      <c r="C468" s="56"/>
    </row>
    <row r="469" spans="1:3">
      <c r="A469" s="55" t="s">
        <v>1929</v>
      </c>
      <c r="C469" s="56"/>
    </row>
    <row r="470" spans="1:3">
      <c r="A470" s="55" t="s">
        <v>1930</v>
      </c>
      <c r="C470" s="56"/>
    </row>
    <row r="471" spans="1:3">
      <c r="A471" s="55" t="s">
        <v>1931</v>
      </c>
      <c r="C471" s="56"/>
    </row>
    <row r="472" spans="1:3">
      <c r="A472" s="55" t="s">
        <v>1932</v>
      </c>
      <c r="C472" s="56"/>
    </row>
    <row r="473" spans="1:3">
      <c r="A473" s="55" t="s">
        <v>1933</v>
      </c>
      <c r="C473" s="56"/>
    </row>
    <row r="474" spans="1:3">
      <c r="A474" s="55" t="s">
        <v>1934</v>
      </c>
      <c r="C474" s="56"/>
    </row>
    <row r="475" spans="1:3">
      <c r="A475" s="55" t="s">
        <v>1935</v>
      </c>
      <c r="C475" s="56"/>
    </row>
    <row r="476" spans="1:3">
      <c r="A476" s="55" t="s">
        <v>1832</v>
      </c>
      <c r="C476" s="56"/>
    </row>
    <row r="477" spans="1:3">
      <c r="A477" s="55" t="s">
        <v>1632</v>
      </c>
      <c r="C477" s="56"/>
    </row>
    <row r="478" spans="1:3">
      <c r="A478" s="55" t="s">
        <v>1632</v>
      </c>
      <c r="C478" s="56"/>
    </row>
    <row r="479" spans="1:3">
      <c r="A479" s="55" t="s">
        <v>1936</v>
      </c>
      <c r="C479" s="56"/>
    </row>
    <row r="480" spans="1:3">
      <c r="A480" s="55" t="s">
        <v>1641</v>
      </c>
      <c r="C480" s="56"/>
    </row>
    <row r="481" spans="1:3">
      <c r="A481" s="55" t="s">
        <v>1937</v>
      </c>
      <c r="C481" s="56"/>
    </row>
    <row r="482" spans="1:3">
      <c r="A482" s="55" t="s">
        <v>1632</v>
      </c>
      <c r="C482" s="56"/>
    </row>
    <row r="483" spans="1:3">
      <c r="A483" s="55" t="s">
        <v>1938</v>
      </c>
      <c r="C483" s="56"/>
    </row>
    <row r="484" spans="1:3">
      <c r="A484" s="55" t="s">
        <v>1601</v>
      </c>
      <c r="C484" s="56"/>
    </row>
    <row r="485" spans="1:3">
      <c r="A485" s="55" t="s">
        <v>1939</v>
      </c>
      <c r="C485" s="56"/>
    </row>
    <row r="486" spans="1:3">
      <c r="A486" s="55" t="s">
        <v>1940</v>
      </c>
      <c r="C486" s="56"/>
    </row>
    <row r="487" spans="1:3">
      <c r="A487" s="55" t="s">
        <v>1941</v>
      </c>
      <c r="C487" s="56"/>
    </row>
    <row r="488" spans="1:3">
      <c r="A488" s="55" t="s">
        <v>1942</v>
      </c>
      <c r="C488" s="56"/>
    </row>
    <row r="489" spans="1:3">
      <c r="A489" s="55" t="s">
        <v>1659</v>
      </c>
      <c r="C489" s="56"/>
    </row>
    <row r="490" spans="1:3">
      <c r="A490" s="55" t="s">
        <v>1943</v>
      </c>
      <c r="C490" s="56"/>
    </row>
    <row r="491" spans="1:3">
      <c r="A491" s="55" t="s">
        <v>1607</v>
      </c>
      <c r="C491" s="56"/>
    </row>
    <row r="492" spans="1:3">
      <c r="A492" s="55" t="s">
        <v>1944</v>
      </c>
      <c r="C492" s="56"/>
    </row>
    <row r="493" spans="1:3">
      <c r="A493" s="55" t="s">
        <v>1945</v>
      </c>
      <c r="C493" s="56"/>
    </row>
    <row r="494" spans="1:3">
      <c r="A494" s="55" t="s">
        <v>1601</v>
      </c>
      <c r="C494" s="56"/>
    </row>
    <row r="495" spans="1:3">
      <c r="A495" s="55" t="s">
        <v>1601</v>
      </c>
      <c r="C495" s="56"/>
    </row>
    <row r="496" spans="1:3">
      <c r="A496" s="55" t="s">
        <v>1946</v>
      </c>
      <c r="C496" s="56"/>
    </row>
    <row r="497" spans="1:3">
      <c r="A497" s="55" t="s">
        <v>1629</v>
      </c>
      <c r="C497" s="56"/>
    </row>
    <row r="498" spans="1:3">
      <c r="A498" s="55" t="s">
        <v>1629</v>
      </c>
      <c r="C498" s="56"/>
    </row>
    <row r="499" spans="1:3">
      <c r="A499" s="55" t="s">
        <v>1659</v>
      </c>
      <c r="C499" s="56"/>
    </row>
    <row r="500" spans="1:3">
      <c r="A500" s="55" t="s">
        <v>1947</v>
      </c>
      <c r="C500" s="56"/>
    </row>
    <row r="501" spans="1:3">
      <c r="A501" s="55" t="s">
        <v>1607</v>
      </c>
      <c r="C501" s="56"/>
    </row>
    <row r="502" spans="1:3">
      <c r="A502" s="55" t="s">
        <v>1948</v>
      </c>
      <c r="C502" s="56"/>
    </row>
    <row r="503" spans="1:3">
      <c r="A503" s="55" t="s">
        <v>1949</v>
      </c>
      <c r="C503" s="56"/>
    </row>
    <row r="504" spans="1:3">
      <c r="A504" s="55" t="s">
        <v>1888</v>
      </c>
      <c r="C504" s="56"/>
    </row>
    <row r="505" spans="1:3">
      <c r="A505" s="55" t="s">
        <v>1950</v>
      </c>
      <c r="C505" s="56"/>
    </row>
    <row r="506" spans="1:3">
      <c r="A506" s="55" t="s">
        <v>1951</v>
      </c>
      <c r="C506" s="56"/>
    </row>
    <row r="507" spans="1:3">
      <c r="A507" s="55" t="s">
        <v>1952</v>
      </c>
      <c r="C507" s="56"/>
    </row>
    <row r="508" spans="1:3">
      <c r="A508" s="55" t="s">
        <v>1629</v>
      </c>
      <c r="C508" s="56"/>
    </row>
    <row r="509" spans="1:3">
      <c r="A509" s="55" t="s">
        <v>1953</v>
      </c>
      <c r="C509" s="56"/>
    </row>
    <row r="510" spans="1:3">
      <c r="A510" s="55" t="s">
        <v>1607</v>
      </c>
      <c r="C510" s="56"/>
    </row>
    <row r="511" spans="1:3">
      <c r="A511" s="55" t="s">
        <v>1954</v>
      </c>
      <c r="C511" s="56"/>
    </row>
    <row r="512" spans="1:3">
      <c r="A512" s="55" t="s">
        <v>1955</v>
      </c>
      <c r="C512" s="56"/>
    </row>
    <row r="513" spans="1:3">
      <c r="A513" s="55" t="s">
        <v>1930</v>
      </c>
      <c r="C513" s="56"/>
    </row>
    <row r="514" spans="1:3">
      <c r="A514" s="55" t="s">
        <v>1956</v>
      </c>
      <c r="C514" s="56"/>
    </row>
    <row r="515" spans="1:3">
      <c r="A515" s="55" t="s">
        <v>1957</v>
      </c>
      <c r="C515" s="56"/>
    </row>
    <row r="516" spans="1:3">
      <c r="A516" s="55" t="s">
        <v>1901</v>
      </c>
      <c r="C516" s="56"/>
    </row>
    <row r="517" spans="1:3">
      <c r="A517" s="55" t="s">
        <v>1958</v>
      </c>
      <c r="C517" s="56"/>
    </row>
    <row r="518" spans="1:3">
      <c r="A518" s="55" t="s">
        <v>1959</v>
      </c>
      <c r="C518" s="56"/>
    </row>
    <row r="519" spans="1:3">
      <c r="A519" s="55" t="s">
        <v>1960</v>
      </c>
      <c r="C519" s="56"/>
    </row>
    <row r="520" spans="1:3">
      <c r="A520" s="55" t="s">
        <v>1961</v>
      </c>
      <c r="C520" s="56"/>
    </row>
    <row r="521" spans="1:3">
      <c r="A521" s="55" t="s">
        <v>1962</v>
      </c>
      <c r="C521" s="56"/>
    </row>
    <row r="522" spans="1:3">
      <c r="A522" s="55" t="s">
        <v>1963</v>
      </c>
      <c r="C522" s="56"/>
    </row>
    <row r="523" spans="1:3">
      <c r="A523" s="55" t="s">
        <v>1964</v>
      </c>
      <c r="C523" s="56"/>
    </row>
    <row r="524" spans="1:3">
      <c r="A524" s="55" t="s">
        <v>1965</v>
      </c>
      <c r="C524" s="56"/>
    </row>
    <row r="525" spans="1:3">
      <c r="A525" s="55" t="s">
        <v>1966</v>
      </c>
      <c r="C525" s="56"/>
    </row>
    <row r="526" spans="1:3">
      <c r="A526" s="55" t="s">
        <v>1967</v>
      </c>
      <c r="C526" s="56"/>
    </row>
    <row r="527" spans="1:3">
      <c r="A527" s="55" t="s">
        <v>1968</v>
      </c>
      <c r="C527" s="56"/>
    </row>
    <row r="528" spans="1:3">
      <c r="A528" s="55" t="s">
        <v>1969</v>
      </c>
      <c r="C528" s="56"/>
    </row>
    <row r="529" spans="1:3">
      <c r="A529" s="55" t="s">
        <v>1659</v>
      </c>
      <c r="C529" s="56"/>
    </row>
    <row r="530" spans="1:3">
      <c r="A530" s="55" t="s">
        <v>1659</v>
      </c>
      <c r="C530" s="56"/>
    </row>
    <row r="531" spans="1:3">
      <c r="A531" s="55" t="s">
        <v>1970</v>
      </c>
      <c r="C531" s="56"/>
    </row>
    <row r="532" spans="1:3">
      <c r="A532" s="55" t="s">
        <v>1674</v>
      </c>
      <c r="C532" s="56"/>
    </row>
    <row r="533" spans="1:3">
      <c r="A533" s="55" t="s">
        <v>1971</v>
      </c>
      <c r="C533" s="56"/>
    </row>
    <row r="534" spans="1:3">
      <c r="A534" s="55" t="s">
        <v>1966</v>
      </c>
      <c r="C534" s="56"/>
    </row>
    <row r="535" spans="1:3">
      <c r="A535" s="55" t="s">
        <v>1972</v>
      </c>
      <c r="C535" s="56"/>
    </row>
    <row r="536" spans="1:3">
      <c r="A536" s="55" t="s">
        <v>1973</v>
      </c>
      <c r="C536" s="56"/>
    </row>
    <row r="537" spans="1:3">
      <c r="A537" s="55" t="s">
        <v>1974</v>
      </c>
      <c r="C537" s="56"/>
    </row>
    <row r="538" spans="1:3">
      <c r="A538" s="55" t="s">
        <v>1607</v>
      </c>
      <c r="C538" s="56"/>
    </row>
    <row r="539" spans="1:3">
      <c r="A539" s="55" t="s">
        <v>1975</v>
      </c>
      <c r="C539" s="56"/>
    </row>
    <row r="540" spans="1:3">
      <c r="A540" s="55" t="s">
        <v>1976</v>
      </c>
      <c r="C540" s="56"/>
    </row>
    <row r="541" spans="1:3">
      <c r="A541" s="55" t="s">
        <v>1977</v>
      </c>
      <c r="C541" s="56"/>
    </row>
    <row r="542" spans="1:3">
      <c r="A542" s="55" t="s">
        <v>1629</v>
      </c>
      <c r="C542" s="56"/>
    </row>
    <row r="543" spans="1:3">
      <c r="A543" s="55" t="s">
        <v>1978</v>
      </c>
      <c r="C543" s="56"/>
    </row>
    <row r="544" spans="1:3">
      <c r="A544" s="55" t="s">
        <v>1979</v>
      </c>
      <c r="C544" s="56"/>
    </row>
    <row r="545" spans="1:3">
      <c r="A545" s="55" t="s">
        <v>1674</v>
      </c>
      <c r="C545" s="56"/>
    </row>
    <row r="546" spans="1:3">
      <c r="A546" s="55" t="s">
        <v>1980</v>
      </c>
      <c r="C546" s="56"/>
    </row>
    <row r="547" spans="1:3">
      <c r="A547" s="55" t="s">
        <v>1981</v>
      </c>
      <c r="C547" s="56"/>
    </row>
    <row r="548" spans="1:3">
      <c r="A548" s="55" t="s">
        <v>1982</v>
      </c>
      <c r="C548" s="56"/>
    </row>
    <row r="549" spans="1:3">
      <c r="A549" s="55" t="s">
        <v>1738</v>
      </c>
      <c r="C549" s="56"/>
    </row>
    <row r="550" spans="1:3">
      <c r="A550" s="55" t="s">
        <v>1983</v>
      </c>
      <c r="C550" s="56"/>
    </row>
    <row r="551" spans="1:3">
      <c r="A551" s="55" t="s">
        <v>1984</v>
      </c>
      <c r="C551" s="56"/>
    </row>
    <row r="552" spans="1:3">
      <c r="A552" s="55" t="s">
        <v>1985</v>
      </c>
      <c r="C552" s="56"/>
    </row>
    <row r="553" spans="1:3">
      <c r="A553" s="55" t="s">
        <v>1966</v>
      </c>
      <c r="C553" s="56"/>
    </row>
    <row r="554" spans="1:3">
      <c r="A554" s="55" t="s">
        <v>1986</v>
      </c>
      <c r="C554" s="56"/>
    </row>
    <row r="555" spans="1:3">
      <c r="A555" s="55" t="s">
        <v>1987</v>
      </c>
      <c r="C555" s="56"/>
    </row>
    <row r="556" spans="1:3">
      <c r="A556" s="55" t="s">
        <v>1757</v>
      </c>
      <c r="C556" s="56"/>
    </row>
    <row r="557" spans="1:3">
      <c r="A557" s="55" t="s">
        <v>1988</v>
      </c>
      <c r="C557" s="56"/>
    </row>
    <row r="558" spans="1:3">
      <c r="A558" s="55" t="s">
        <v>705</v>
      </c>
      <c r="C558" s="56"/>
    </row>
    <row r="559" spans="1:3">
      <c r="A559" s="55" t="s">
        <v>1738</v>
      </c>
      <c r="C559" s="56"/>
    </row>
    <row r="560" spans="1:3">
      <c r="A560" s="55" t="s">
        <v>1989</v>
      </c>
      <c r="C560" s="56"/>
    </row>
    <row r="561" spans="1:3">
      <c r="A561" s="55" t="s">
        <v>1990</v>
      </c>
      <c r="C561" s="56"/>
    </row>
    <row r="562" spans="1:3">
      <c r="A562" s="55" t="s">
        <v>1991</v>
      </c>
      <c r="C562" s="56"/>
    </row>
    <row r="563" spans="1:3">
      <c r="A563" s="55" t="s">
        <v>1992</v>
      </c>
      <c r="C563" s="56"/>
    </row>
    <row r="564" spans="1:3">
      <c r="A564" s="55" t="s">
        <v>1993</v>
      </c>
      <c r="C564" s="56"/>
    </row>
    <row r="565" spans="1:3">
      <c r="A565" s="55" t="s">
        <v>1994</v>
      </c>
      <c r="C565" s="56"/>
    </row>
    <row r="566" spans="1:3">
      <c r="A566" s="55" t="s">
        <v>1995</v>
      </c>
      <c r="C566" s="56"/>
    </row>
    <row r="567" spans="1:3">
      <c r="A567" s="55" t="s">
        <v>1996</v>
      </c>
      <c r="C567" s="56"/>
    </row>
    <row r="568" spans="1:3">
      <c r="A568" s="55" t="s">
        <v>1659</v>
      </c>
      <c r="C568" s="56"/>
    </row>
    <row r="569" spans="1:3">
      <c r="A569" s="55" t="s">
        <v>1997</v>
      </c>
      <c r="C569" s="56"/>
    </row>
    <row r="570" spans="1:3">
      <c r="A570" s="55" t="s">
        <v>1998</v>
      </c>
      <c r="C570" s="56"/>
    </row>
    <row r="571" spans="1:3">
      <c r="A571" s="55" t="s">
        <v>1999</v>
      </c>
      <c r="C571" s="56"/>
    </row>
    <row r="572" spans="1:3">
      <c r="A572" s="55" t="s">
        <v>2000</v>
      </c>
      <c r="C572" s="56"/>
    </row>
    <row r="573" spans="1:3">
      <c r="A573" s="55" t="s">
        <v>2001</v>
      </c>
      <c r="C573" s="56"/>
    </row>
    <row r="574" spans="1:3">
      <c r="A574" s="55" t="s">
        <v>2002</v>
      </c>
      <c r="C574" s="56"/>
    </row>
    <row r="575" spans="1:3">
      <c r="A575" s="55" t="s">
        <v>1607</v>
      </c>
      <c r="C575" s="56"/>
    </row>
    <row r="576" spans="1:3">
      <c r="A576" s="55" t="s">
        <v>2003</v>
      </c>
      <c r="C576" s="56"/>
    </row>
    <row r="577" spans="1:3">
      <c r="A577" s="55" t="s">
        <v>1659</v>
      </c>
      <c r="C577" s="56"/>
    </row>
    <row r="578" spans="1:3">
      <c r="A578" s="55" t="s">
        <v>2004</v>
      </c>
      <c r="C578" s="56"/>
    </row>
    <row r="579" spans="1:3">
      <c r="A579" s="55" t="s">
        <v>1979</v>
      </c>
      <c r="C579" s="56"/>
    </row>
    <row r="580" spans="1:3">
      <c r="A580" s="55" t="s">
        <v>2005</v>
      </c>
      <c r="C580" s="56"/>
    </row>
    <row r="581" spans="1:3">
      <c r="A581" s="55" t="s">
        <v>2006</v>
      </c>
      <c r="C581" s="56"/>
    </row>
    <row r="582" spans="1:3">
      <c r="A582" s="55" t="s">
        <v>2007</v>
      </c>
      <c r="C582" s="56"/>
    </row>
    <row r="583" spans="1:3">
      <c r="A583" s="55" t="s">
        <v>1632</v>
      </c>
      <c r="C583" s="56"/>
    </row>
    <row r="584" spans="1:3">
      <c r="A584" s="55" t="s">
        <v>2008</v>
      </c>
      <c r="C584" s="56"/>
    </row>
    <row r="585" spans="1:3">
      <c r="A585" s="55" t="s">
        <v>1632</v>
      </c>
      <c r="C585" s="56"/>
    </row>
    <row r="586" spans="1:3">
      <c r="A586" s="55" t="s">
        <v>2009</v>
      </c>
      <c r="C586" s="56"/>
    </row>
    <row r="587" spans="1:3">
      <c r="A587" s="55" t="s">
        <v>2010</v>
      </c>
      <c r="C587" s="56"/>
    </row>
    <row r="588" spans="1:3">
      <c r="A588" s="55" t="s">
        <v>2011</v>
      </c>
      <c r="C588" s="56"/>
    </row>
    <row r="589" spans="1:3">
      <c r="A589" s="55" t="s">
        <v>2012</v>
      </c>
      <c r="C589" s="56"/>
    </row>
    <row r="590" spans="1:3">
      <c r="A590" s="55" t="s">
        <v>2013</v>
      </c>
      <c r="C590" s="56"/>
    </row>
    <row r="591" spans="1:3">
      <c r="A591" s="55" t="s">
        <v>1632</v>
      </c>
      <c r="C591" s="56"/>
    </row>
    <row r="592" spans="1:3">
      <c r="A592" s="55" t="s">
        <v>2014</v>
      </c>
      <c r="C592" s="56"/>
    </row>
    <row r="593" spans="1:3">
      <c r="A593" s="55" t="s">
        <v>2015</v>
      </c>
      <c r="C593" s="56"/>
    </row>
    <row r="594" spans="1:3">
      <c r="A594" s="55" t="s">
        <v>1659</v>
      </c>
      <c r="C594" s="56"/>
    </row>
    <row r="595" spans="1:3">
      <c r="A595" s="55" t="s">
        <v>2016</v>
      </c>
      <c r="C595" s="56"/>
    </row>
    <row r="596" spans="1:3">
      <c r="A596" s="55" t="s">
        <v>2017</v>
      </c>
      <c r="C596" s="56"/>
    </row>
    <row r="597" spans="1:3">
      <c r="A597" s="55" t="s">
        <v>1601</v>
      </c>
      <c r="C597" s="56"/>
    </row>
    <row r="598" spans="1:3">
      <c r="A598" s="55" t="s">
        <v>1632</v>
      </c>
      <c r="C598" s="56"/>
    </row>
    <row r="599" spans="1:3">
      <c r="A599" s="55" t="s">
        <v>1632</v>
      </c>
      <c r="C599" s="56"/>
    </row>
    <row r="600" spans="1:3">
      <c r="A600" s="55" t="s">
        <v>2018</v>
      </c>
      <c r="C600" s="56"/>
    </row>
    <row r="601" spans="1:3">
      <c r="A601" s="55" t="s">
        <v>1966</v>
      </c>
      <c r="C601" s="56"/>
    </row>
    <row r="602" spans="1:3">
      <c r="A602" s="55" t="s">
        <v>2019</v>
      </c>
      <c r="C602" s="56"/>
    </row>
    <row r="603" spans="1:3">
      <c r="A603" s="55" t="s">
        <v>2020</v>
      </c>
      <c r="C603" s="56"/>
    </row>
    <row r="604" spans="1:3">
      <c r="A604" s="55" t="s">
        <v>2021</v>
      </c>
      <c r="C604" s="56"/>
    </row>
    <row r="605" spans="1:3">
      <c r="A605" s="55" t="s">
        <v>2022</v>
      </c>
      <c r="C605" s="56"/>
    </row>
    <row r="606" spans="1:3">
      <c r="A606" s="55" t="s">
        <v>2023</v>
      </c>
      <c r="C606" s="56"/>
    </row>
    <row r="607" spans="1:3">
      <c r="A607" s="55" t="s">
        <v>991</v>
      </c>
      <c r="C607" s="56"/>
    </row>
    <row r="608" spans="1:3">
      <c r="A608" s="55" t="s">
        <v>2024</v>
      </c>
      <c r="C608" s="56"/>
    </row>
    <row r="609" spans="1:3">
      <c r="A609" s="55" t="s">
        <v>1688</v>
      </c>
      <c r="C609" s="56"/>
    </row>
    <row r="610" spans="1:3">
      <c r="A610" s="55" t="s">
        <v>2025</v>
      </c>
      <c r="C610" s="56"/>
    </row>
    <row r="611" spans="1:3">
      <c r="A611" s="55" t="s">
        <v>1659</v>
      </c>
      <c r="C611" s="56"/>
    </row>
    <row r="612" spans="1:3">
      <c r="A612" s="55" t="s">
        <v>1632</v>
      </c>
      <c r="C612" s="56"/>
    </row>
    <row r="613" spans="1:3">
      <c r="A613" s="55" t="s">
        <v>1607</v>
      </c>
      <c r="C613" s="56"/>
    </row>
    <row r="614" spans="1:3">
      <c r="A614" s="55" t="s">
        <v>2026</v>
      </c>
      <c r="C614" s="56"/>
    </row>
    <row r="615" spans="1:3">
      <c r="A615" s="55" t="s">
        <v>2027</v>
      </c>
      <c r="C615" s="56"/>
    </row>
    <row r="616" spans="1:3">
      <c r="A616" s="55" t="s">
        <v>2028</v>
      </c>
      <c r="C616" s="56"/>
    </row>
    <row r="617" spans="1:3">
      <c r="A617" s="55" t="s">
        <v>1659</v>
      </c>
      <c r="C617" s="56"/>
    </row>
    <row r="618" spans="1:3">
      <c r="A618" s="55" t="s">
        <v>1659</v>
      </c>
      <c r="C618" s="56"/>
    </row>
    <row r="619" spans="1:3">
      <c r="A619" s="55" t="s">
        <v>2029</v>
      </c>
      <c r="C619" s="56"/>
    </row>
    <row r="620" spans="1:3">
      <c r="A620" s="55" t="s">
        <v>2030</v>
      </c>
      <c r="C620" s="56"/>
    </row>
    <row r="621" spans="1:3">
      <c r="A621" s="55" t="s">
        <v>2031</v>
      </c>
      <c r="C621" s="56"/>
    </row>
    <row r="622" spans="1:3">
      <c r="A622" s="55" t="s">
        <v>2032</v>
      </c>
      <c r="C622" s="56"/>
    </row>
    <row r="623" spans="1:3">
      <c r="A623" s="55" t="s">
        <v>2033</v>
      </c>
      <c r="C623" s="56"/>
    </row>
    <row r="624" spans="1:3">
      <c r="A624" s="55" t="s">
        <v>2034</v>
      </c>
      <c r="C624" s="56"/>
    </row>
    <row r="625" spans="1:3">
      <c r="A625" s="55" t="s">
        <v>1966</v>
      </c>
      <c r="C625" s="56"/>
    </row>
    <row r="626" spans="1:3">
      <c r="A626" s="55" t="s">
        <v>2035</v>
      </c>
      <c r="C626" s="56"/>
    </row>
    <row r="627" spans="1:3">
      <c r="A627" s="55" t="s">
        <v>1601</v>
      </c>
      <c r="C627" s="56"/>
    </row>
    <row r="628" spans="1:3">
      <c r="A628" s="55" t="s">
        <v>2036</v>
      </c>
      <c r="C628" s="56"/>
    </row>
    <row r="629" spans="1:3">
      <c r="A629" s="55" t="s">
        <v>1662</v>
      </c>
      <c r="C629" s="56"/>
    </row>
    <row r="630" spans="1:3">
      <c r="A630" s="55" t="s">
        <v>1650</v>
      </c>
      <c r="C630" s="56"/>
    </row>
    <row r="631" spans="1:3">
      <c r="A631" s="55" t="s">
        <v>1607</v>
      </c>
      <c r="C631" s="56"/>
    </row>
    <row r="632" spans="1:3">
      <c r="A632" s="55" t="s">
        <v>2037</v>
      </c>
      <c r="C632" s="56"/>
    </row>
    <row r="633" spans="1:3">
      <c r="A633" s="55" t="s">
        <v>2038</v>
      </c>
      <c r="C633" s="56"/>
    </row>
    <row r="634" spans="1:3">
      <c r="A634" s="55" t="s">
        <v>2039</v>
      </c>
      <c r="C634" s="56"/>
    </row>
    <row r="635" spans="1:3">
      <c r="A635" s="55" t="s">
        <v>1605</v>
      </c>
      <c r="C635" s="56"/>
    </row>
    <row r="636" spans="1:3">
      <c r="A636" s="55" t="s">
        <v>1632</v>
      </c>
      <c r="C636" s="56"/>
    </row>
    <row r="637" spans="1:3">
      <c r="A637" s="55" t="s">
        <v>2040</v>
      </c>
      <c r="C637" s="56"/>
    </row>
    <row r="638" spans="1:3">
      <c r="A638" s="55" t="s">
        <v>2041</v>
      </c>
      <c r="C638" s="56"/>
    </row>
    <row r="639" spans="1:3">
      <c r="A639" s="55" t="s">
        <v>2042</v>
      </c>
      <c r="C639" s="56"/>
    </row>
    <row r="640" spans="1:3">
      <c r="A640" s="55" t="s">
        <v>2043</v>
      </c>
      <c r="C640" s="56"/>
    </row>
    <row r="641" spans="1:3">
      <c r="A641" s="55" t="s">
        <v>1607</v>
      </c>
      <c r="C641" s="56"/>
    </row>
    <row r="642" spans="1:3">
      <c r="A642" s="55" t="s">
        <v>1966</v>
      </c>
      <c r="C642" s="56"/>
    </row>
    <row r="643" spans="1:3">
      <c r="A643" s="55" t="s">
        <v>2044</v>
      </c>
      <c r="C643" s="56"/>
    </row>
    <row r="644" spans="1:3">
      <c r="A644" s="55" t="s">
        <v>2045</v>
      </c>
      <c r="C644" s="56"/>
    </row>
    <row r="645" spans="1:3">
      <c r="A645" s="55" t="s">
        <v>1607</v>
      </c>
      <c r="C645" s="56"/>
    </row>
    <row r="646" spans="1:3">
      <c r="A646" s="55" t="s">
        <v>2046</v>
      </c>
      <c r="C646" s="56"/>
    </row>
    <row r="647" spans="1:3">
      <c r="A647" s="55" t="s">
        <v>1687</v>
      </c>
      <c r="C647" s="56"/>
    </row>
    <row r="648" spans="1:3">
      <c r="A648" s="55" t="s">
        <v>2047</v>
      </c>
      <c r="C648" s="56"/>
    </row>
    <row r="649" spans="1:3">
      <c r="A649" s="55" t="s">
        <v>2048</v>
      </c>
      <c r="C649" s="56"/>
    </row>
    <row r="650" spans="1:3">
      <c r="A650" s="55" t="s">
        <v>2049</v>
      </c>
      <c r="C650" s="56"/>
    </row>
    <row r="651" spans="1:3">
      <c r="A651" s="55" t="s">
        <v>1601</v>
      </c>
      <c r="C651" s="56"/>
    </row>
    <row r="652" spans="1:3">
      <c r="A652" s="55" t="s">
        <v>2050</v>
      </c>
      <c r="C652" s="56"/>
    </row>
    <row r="653" spans="1:3">
      <c r="A653" s="55" t="s">
        <v>2051</v>
      </c>
      <c r="C653" s="56"/>
    </row>
    <row r="654" spans="1:3">
      <c r="A654" s="55" t="s">
        <v>1966</v>
      </c>
      <c r="C654" s="56"/>
    </row>
    <row r="655" spans="1:3">
      <c r="A655" s="55" t="s">
        <v>2052</v>
      </c>
      <c r="C655" s="56"/>
    </row>
    <row r="656" spans="1:3">
      <c r="A656" s="55" t="s">
        <v>1662</v>
      </c>
      <c r="C656" s="56"/>
    </row>
    <row r="657" spans="1:3">
      <c r="A657" s="55" t="s">
        <v>2053</v>
      </c>
      <c r="C657" s="56"/>
    </row>
    <row r="658" spans="1:3">
      <c r="A658" s="55" t="s">
        <v>1773</v>
      </c>
      <c r="C658" s="56"/>
    </row>
    <row r="659" spans="1:3">
      <c r="A659" s="55" t="s">
        <v>1659</v>
      </c>
      <c r="C659" s="56"/>
    </row>
    <row r="660" spans="1:3">
      <c r="A660" s="55" t="s">
        <v>2054</v>
      </c>
      <c r="C660" s="56"/>
    </row>
    <row r="661" spans="1:3">
      <c r="A661" s="55" t="s">
        <v>2055</v>
      </c>
      <c r="C661" s="56"/>
    </row>
    <row r="662" spans="1:3">
      <c r="A662" s="55" t="s">
        <v>2056</v>
      </c>
      <c r="C662" s="56"/>
    </row>
    <row r="663" spans="1:3">
      <c r="A663" s="55" t="s">
        <v>1674</v>
      </c>
      <c r="C663" s="56"/>
    </row>
    <row r="664" spans="1:3">
      <c r="A664" s="55" t="s">
        <v>1632</v>
      </c>
      <c r="C664" s="56"/>
    </row>
    <row r="665" spans="1:3">
      <c r="A665" s="55" t="s">
        <v>2057</v>
      </c>
      <c r="C665" s="56"/>
    </row>
    <row r="666" spans="1:3">
      <c r="A666" s="55" t="s">
        <v>2058</v>
      </c>
      <c r="C666" s="56"/>
    </row>
    <row r="667" spans="1:3">
      <c r="A667" s="55" t="s">
        <v>2059</v>
      </c>
      <c r="C667" s="56"/>
    </row>
    <row r="668" spans="1:3">
      <c r="A668" s="55" t="s">
        <v>2060</v>
      </c>
      <c r="C668" s="56"/>
    </row>
    <row r="669" spans="1:3">
      <c r="A669" s="55" t="s">
        <v>1923</v>
      </c>
      <c r="C669" s="56"/>
    </row>
    <row r="670" spans="1:3">
      <c r="A670" s="55" t="s">
        <v>1674</v>
      </c>
      <c r="C670" s="56"/>
    </row>
    <row r="671" spans="1:3">
      <c r="A671" s="55" t="s">
        <v>2061</v>
      </c>
      <c r="C671" s="56"/>
    </row>
    <row r="672" spans="1:3">
      <c r="A672" s="55" t="s">
        <v>2062</v>
      </c>
      <c r="C672" s="56"/>
    </row>
    <row r="673" spans="1:3">
      <c r="A673" s="55" t="s">
        <v>2063</v>
      </c>
      <c r="C673" s="56"/>
    </row>
    <row r="674" spans="1:3">
      <c r="A674" s="55" t="s">
        <v>2064</v>
      </c>
      <c r="C674" s="56"/>
    </row>
    <row r="675" spans="1:3">
      <c r="A675" s="55" t="s">
        <v>2065</v>
      </c>
      <c r="C675" s="56"/>
    </row>
    <row r="676" spans="1:3">
      <c r="A676" s="55" t="s">
        <v>2066</v>
      </c>
      <c r="C676" s="56"/>
    </row>
    <row r="677" spans="1:3">
      <c r="A677" s="55" t="s">
        <v>2067</v>
      </c>
      <c r="C677" s="56"/>
    </row>
    <row r="678" spans="1:3">
      <c r="A678" s="55" t="s">
        <v>2068</v>
      </c>
      <c r="C678" s="56"/>
    </row>
    <row r="679" spans="1:3">
      <c r="A679" s="55" t="s">
        <v>2016</v>
      </c>
      <c r="C679" s="56"/>
    </row>
    <row r="680" spans="1:3">
      <c r="A680" s="55" t="s">
        <v>2069</v>
      </c>
      <c r="C680" s="56"/>
    </row>
    <row r="681" spans="1:3">
      <c r="A681" s="55" t="s">
        <v>2070</v>
      </c>
      <c r="C681" s="56"/>
    </row>
    <row r="682" spans="1:3">
      <c r="A682" s="55" t="s">
        <v>1931</v>
      </c>
      <c r="C682" s="56"/>
    </row>
    <row r="683" spans="1:3">
      <c r="A683" s="55" t="s">
        <v>2071</v>
      </c>
      <c r="C683" s="56"/>
    </row>
    <row r="684" spans="1:3">
      <c r="A684" s="55" t="s">
        <v>1662</v>
      </c>
      <c r="C684" s="56"/>
    </row>
    <row r="685" spans="1:3">
      <c r="A685" s="55" t="s">
        <v>1607</v>
      </c>
      <c r="C685" s="56"/>
    </row>
    <row r="686" spans="1:3">
      <c r="A686" s="55" t="s">
        <v>2072</v>
      </c>
      <c r="C686" s="56"/>
    </row>
    <row r="687" spans="1:3">
      <c r="A687" s="55" t="s">
        <v>1607</v>
      </c>
      <c r="C687" s="56"/>
    </row>
    <row r="688" spans="1:3">
      <c r="A688" s="55" t="s">
        <v>1898</v>
      </c>
      <c r="C688" s="56"/>
    </row>
    <row r="689" spans="1:3">
      <c r="A689" s="55" t="s">
        <v>2073</v>
      </c>
      <c r="C689" s="56"/>
    </row>
    <row r="690" spans="1:3">
      <c r="A690" s="55" t="s">
        <v>1659</v>
      </c>
      <c r="C690" s="56"/>
    </row>
    <row r="691" spans="1:3">
      <c r="A691" s="55" t="s">
        <v>1607</v>
      </c>
      <c r="C691" s="56"/>
    </row>
    <row r="692" spans="1:3">
      <c r="A692" s="55" t="s">
        <v>1601</v>
      </c>
      <c r="C692" s="56"/>
    </row>
    <row r="693" spans="1:3">
      <c r="A693" s="55" t="s">
        <v>1659</v>
      </c>
      <c r="C693" s="56"/>
    </row>
    <row r="694" spans="1:3">
      <c r="A694" s="55" t="s">
        <v>2074</v>
      </c>
      <c r="C694" s="56"/>
    </row>
    <row r="695" spans="1:3">
      <c r="A695" s="55" t="s">
        <v>2075</v>
      </c>
      <c r="C695" s="56"/>
    </row>
    <row r="696" spans="1:3">
      <c r="A696" s="55" t="s">
        <v>1601</v>
      </c>
      <c r="C696" s="56"/>
    </row>
    <row r="697" spans="1:3">
      <c r="A697" s="55" t="s">
        <v>2076</v>
      </c>
      <c r="C697" s="56"/>
    </row>
    <row r="698" spans="1:3">
      <c r="A698" s="55" t="s">
        <v>1607</v>
      </c>
      <c r="C698" s="56"/>
    </row>
    <row r="699" spans="1:3">
      <c r="A699" s="55" t="s">
        <v>2077</v>
      </c>
      <c r="C699" s="56"/>
    </row>
    <row r="700" spans="1:3">
      <c r="A700" s="55" t="s">
        <v>1607</v>
      </c>
      <c r="C700" s="56"/>
    </row>
    <row r="701" spans="1:3">
      <c r="A701" s="55" t="s">
        <v>2078</v>
      </c>
      <c r="C701" s="56"/>
    </row>
    <row r="702" spans="1:3">
      <c r="A702" s="55" t="s">
        <v>2079</v>
      </c>
      <c r="C702" s="56"/>
    </row>
    <row r="703" spans="1:3">
      <c r="A703" s="55" t="s">
        <v>2080</v>
      </c>
      <c r="C703" s="56"/>
    </row>
    <row r="704" spans="1:3">
      <c r="A704" s="55" t="s">
        <v>1659</v>
      </c>
      <c r="C704" s="56"/>
    </row>
    <row r="705" spans="1:3">
      <c r="A705" s="55" t="s">
        <v>2081</v>
      </c>
      <c r="C705" s="56"/>
    </row>
    <row r="706" spans="1:3">
      <c r="A706" s="55" t="s">
        <v>2082</v>
      </c>
      <c r="C706" s="56"/>
    </row>
    <row r="707" spans="1:3">
      <c r="A707" s="55" t="s">
        <v>2083</v>
      </c>
      <c r="C707" s="56"/>
    </row>
    <row r="708" spans="1:3">
      <c r="A708" s="55" t="s">
        <v>2084</v>
      </c>
      <c r="C708" s="56"/>
    </row>
    <row r="709" spans="1:3">
      <c r="A709" s="55" t="s">
        <v>2085</v>
      </c>
      <c r="C709" s="56"/>
    </row>
    <row r="710" spans="1:3">
      <c r="A710" s="55" t="s">
        <v>1632</v>
      </c>
      <c r="C710" s="56"/>
    </row>
    <row r="711" spans="1:3">
      <c r="A711" s="55" t="s">
        <v>1632</v>
      </c>
      <c r="C711" s="56"/>
    </row>
    <row r="712" spans="1:3">
      <c r="A712" s="55" t="s">
        <v>2086</v>
      </c>
      <c r="C712" s="56"/>
    </row>
    <row r="713" spans="1:3">
      <c r="A713" s="55" t="s">
        <v>2087</v>
      </c>
      <c r="C713" s="56"/>
    </row>
    <row r="714" spans="1:3">
      <c r="A714" s="55" t="s">
        <v>1659</v>
      </c>
      <c r="C714" s="56"/>
    </row>
    <row r="715" spans="1:3">
      <c r="A715" s="55" t="s">
        <v>2088</v>
      </c>
      <c r="C715" s="56"/>
    </row>
    <row r="716" spans="1:3">
      <c r="A716" s="55" t="s">
        <v>2089</v>
      </c>
      <c r="C716" s="56"/>
    </row>
    <row r="717" spans="1:3">
      <c r="A717" s="55" t="s">
        <v>1674</v>
      </c>
      <c r="C717" s="56"/>
    </row>
    <row r="718" spans="1:3">
      <c r="A718" s="55" t="s">
        <v>2090</v>
      </c>
      <c r="C718" s="56"/>
    </row>
    <row r="719" spans="1:3">
      <c r="A719" s="55" t="s">
        <v>2091</v>
      </c>
      <c r="C719" s="56"/>
    </row>
    <row r="720" spans="1:3">
      <c r="A720" s="55" t="s">
        <v>2092</v>
      </c>
      <c r="C720" s="56"/>
    </row>
    <row r="721" spans="1:3">
      <c r="A721" s="55" t="s">
        <v>1659</v>
      </c>
      <c r="C721" s="56"/>
    </row>
    <row r="722" spans="1:3">
      <c r="A722" s="55" t="s">
        <v>2058</v>
      </c>
      <c r="C722" s="56"/>
    </row>
    <row r="723" spans="1:3">
      <c r="A723" s="55" t="s">
        <v>2093</v>
      </c>
      <c r="C723" s="56"/>
    </row>
    <row r="724" spans="1:3">
      <c r="A724" s="55" t="s">
        <v>2094</v>
      </c>
      <c r="C724" s="56"/>
    </row>
    <row r="725" spans="1:3">
      <c r="A725" s="55" t="s">
        <v>1659</v>
      </c>
      <c r="C725" s="56"/>
    </row>
    <row r="726" spans="1:3">
      <c r="A726" s="55" t="s">
        <v>2095</v>
      </c>
      <c r="C726" s="56"/>
    </row>
    <row r="727" spans="1:3">
      <c r="A727" s="55" t="s">
        <v>1632</v>
      </c>
      <c r="C727" s="56"/>
    </row>
    <row r="728" spans="1:3">
      <c r="A728" s="55" t="s">
        <v>2055</v>
      </c>
      <c r="C728" s="56"/>
    </row>
    <row r="729" spans="1:3">
      <c r="A729" s="55" t="s">
        <v>2096</v>
      </c>
      <c r="C729" s="56"/>
    </row>
    <row r="730" spans="1:3">
      <c r="A730" s="55" t="s">
        <v>1966</v>
      </c>
      <c r="C730" s="56"/>
    </row>
    <row r="731" spans="1:3">
      <c r="A731" s="55" t="s">
        <v>2097</v>
      </c>
      <c r="C731" s="56"/>
    </row>
    <row r="732" spans="1:3">
      <c r="A732" s="55" t="s">
        <v>2098</v>
      </c>
      <c r="C732" s="56"/>
    </row>
    <row r="733" spans="1:3">
      <c r="A733" s="55" t="s">
        <v>2099</v>
      </c>
      <c r="C733" s="56"/>
    </row>
    <row r="734" spans="1:3">
      <c r="A734" s="55" t="s">
        <v>2100</v>
      </c>
      <c r="C734" s="56"/>
    </row>
    <row r="735" spans="1:3">
      <c r="A735" s="55" t="s">
        <v>1607</v>
      </c>
      <c r="C735" s="56"/>
    </row>
    <row r="736" spans="1:3">
      <c r="A736" s="55" t="s">
        <v>1632</v>
      </c>
      <c r="C736" s="56"/>
    </row>
    <row r="737" spans="1:3">
      <c r="A737" s="55" t="s">
        <v>2101</v>
      </c>
      <c r="C737" s="56"/>
    </row>
    <row r="738" spans="1:3">
      <c r="A738" s="55" t="s">
        <v>2102</v>
      </c>
      <c r="C738" s="56"/>
    </row>
    <row r="739" spans="1:3">
      <c r="A739" s="55" t="s">
        <v>1979</v>
      </c>
      <c r="C739" s="56"/>
    </row>
    <row r="740" spans="1:3">
      <c r="A740" s="55" t="s">
        <v>2103</v>
      </c>
      <c r="C740" s="56"/>
    </row>
    <row r="741" spans="1:3">
      <c r="A741" s="55" t="s">
        <v>1688</v>
      </c>
      <c r="C741" s="56"/>
    </row>
    <row r="742" spans="1:3">
      <c r="A742" s="55" t="s">
        <v>1659</v>
      </c>
      <c r="C742" s="56"/>
    </row>
    <row r="743" spans="1:3">
      <c r="A743" s="55" t="s">
        <v>1662</v>
      </c>
      <c r="C743" s="56"/>
    </row>
    <row r="744" spans="1:3">
      <c r="A744" s="55" t="s">
        <v>1966</v>
      </c>
      <c r="C744" s="56"/>
    </row>
    <row r="745" spans="1:3">
      <c r="A745" s="55" t="s">
        <v>2055</v>
      </c>
      <c r="C745" s="56"/>
    </row>
    <row r="746" spans="1:3">
      <c r="A746" s="55" t="s">
        <v>2104</v>
      </c>
      <c r="C746" s="56"/>
    </row>
    <row r="747" spans="1:3">
      <c r="A747" s="55" t="s">
        <v>2105</v>
      </c>
      <c r="C747" s="56"/>
    </row>
    <row r="748" spans="1:3">
      <c r="A748" s="55" t="s">
        <v>1659</v>
      </c>
      <c r="C748" s="56"/>
    </row>
    <row r="749" spans="1:3">
      <c r="A749" s="55" t="s">
        <v>1607</v>
      </c>
      <c r="C749" s="56"/>
    </row>
    <row r="750" spans="1:3">
      <c r="A750" s="55" t="s">
        <v>2106</v>
      </c>
      <c r="C750" s="56"/>
    </row>
    <row r="751" spans="1:3">
      <c r="A751" s="55" t="s">
        <v>2107</v>
      </c>
      <c r="C751" s="56"/>
    </row>
    <row r="752" spans="1:3">
      <c r="A752" s="55" t="s">
        <v>1659</v>
      </c>
      <c r="C752" s="56"/>
    </row>
    <row r="753" spans="1:3">
      <c r="A753" s="55" t="s">
        <v>1607</v>
      </c>
      <c r="C753" s="56"/>
    </row>
    <row r="754" spans="1:3">
      <c r="A754" s="55" t="s">
        <v>2108</v>
      </c>
      <c r="C754" s="56"/>
    </row>
    <row r="755" spans="1:3">
      <c r="A755" s="55" t="s">
        <v>2109</v>
      </c>
      <c r="C755" s="56"/>
    </row>
    <row r="756" spans="1:3">
      <c r="A756" s="55" t="s">
        <v>2110</v>
      </c>
      <c r="C756" s="56"/>
    </row>
    <row r="757" spans="1:3">
      <c r="A757" s="55" t="s">
        <v>1773</v>
      </c>
      <c r="C757" s="56"/>
    </row>
    <row r="758" spans="1:3">
      <c r="A758" s="55" t="s">
        <v>1674</v>
      </c>
      <c r="C758" s="56"/>
    </row>
    <row r="759" spans="1:3">
      <c r="A759" s="55" t="s">
        <v>2111</v>
      </c>
      <c r="C759" s="56"/>
    </row>
    <row r="760" spans="1:3">
      <c r="A760" s="55" t="s">
        <v>1607</v>
      </c>
      <c r="C760" s="56"/>
    </row>
    <row r="761" spans="1:3">
      <c r="A761" s="55" t="s">
        <v>2112</v>
      </c>
      <c r="C761" s="56"/>
    </row>
    <row r="762" spans="1:3">
      <c r="A762" s="55" t="s">
        <v>2113</v>
      </c>
      <c r="C762" s="56"/>
    </row>
    <row r="763" spans="1:3">
      <c r="A763" s="55" t="s">
        <v>2114</v>
      </c>
      <c r="C763" s="56"/>
    </row>
    <row r="764" spans="1:3">
      <c r="A764" s="55" t="s">
        <v>2115</v>
      </c>
      <c r="C764" s="56"/>
    </row>
    <row r="765" spans="1:3">
      <c r="A765" s="55" t="s">
        <v>2116</v>
      </c>
      <c r="C765" s="56"/>
    </row>
    <row r="766" spans="1:3">
      <c r="A766" s="55" t="s">
        <v>2117</v>
      </c>
      <c r="C766" s="56"/>
    </row>
    <row r="767" spans="1:3">
      <c r="A767" s="55" t="s">
        <v>2118</v>
      </c>
      <c r="C767" s="56"/>
    </row>
    <row r="768" spans="1:3">
      <c r="A768" s="55" t="s">
        <v>1632</v>
      </c>
      <c r="C768" s="56"/>
    </row>
    <row r="769" spans="1:3">
      <c r="A769" s="55" t="s">
        <v>2119</v>
      </c>
      <c r="C769" s="56"/>
    </row>
    <row r="770" spans="1:3">
      <c r="A770" s="55" t="s">
        <v>2120</v>
      </c>
      <c r="C770" s="56"/>
    </row>
    <row r="771" spans="1:3">
      <c r="A771" s="55" t="s">
        <v>2121</v>
      </c>
      <c r="C771" s="56"/>
    </row>
    <row r="772" spans="1:3">
      <c r="A772" s="55" t="s">
        <v>2122</v>
      </c>
      <c r="C772" s="56"/>
    </row>
    <row r="773" spans="1:3">
      <c r="A773" s="55" t="s">
        <v>2123</v>
      </c>
      <c r="C773" s="56"/>
    </row>
    <row r="774" spans="1:3">
      <c r="A774" s="55" t="s">
        <v>1773</v>
      </c>
      <c r="C774" s="56"/>
    </row>
    <row r="775" spans="1:3">
      <c r="A775" s="55" t="s">
        <v>1601</v>
      </c>
      <c r="C775" s="56"/>
    </row>
    <row r="776" spans="1:3">
      <c r="A776" s="55" t="s">
        <v>2124</v>
      </c>
      <c r="C776" s="56"/>
    </row>
    <row r="777" spans="1:3">
      <c r="A777" s="55" t="s">
        <v>2125</v>
      </c>
      <c r="C777" s="56"/>
    </row>
    <row r="778" spans="1:3">
      <c r="A778" s="55" t="s">
        <v>1674</v>
      </c>
      <c r="C778" s="56"/>
    </row>
    <row r="779" spans="1:3">
      <c r="A779" s="55" t="s">
        <v>2126</v>
      </c>
      <c r="C779" s="56"/>
    </row>
    <row r="780" spans="1:3">
      <c r="A780" s="55" t="s">
        <v>2127</v>
      </c>
      <c r="C780" s="56"/>
    </row>
    <row r="781" spans="1:3">
      <c r="A781" s="55" t="s">
        <v>2128</v>
      </c>
      <c r="C781" s="56"/>
    </row>
    <row r="782" spans="1:3">
      <c r="A782" s="55" t="s">
        <v>1601</v>
      </c>
      <c r="C782" s="56"/>
    </row>
    <row r="783" spans="1:3">
      <c r="A783" s="55" t="s">
        <v>2129</v>
      </c>
      <c r="C783" s="56"/>
    </row>
    <row r="784" spans="1:3">
      <c r="A784" s="55" t="s">
        <v>1632</v>
      </c>
      <c r="C784" s="56"/>
    </row>
    <row r="785" spans="1:3">
      <c r="A785" s="55" t="s">
        <v>1632</v>
      </c>
      <c r="C785" s="56"/>
    </row>
    <row r="786" spans="1:3">
      <c r="A786" s="55" t="s">
        <v>1688</v>
      </c>
      <c r="C786" s="56"/>
    </row>
    <row r="787" spans="1:3">
      <c r="A787" s="55" t="s">
        <v>2130</v>
      </c>
      <c r="C787" s="56"/>
    </row>
    <row r="788" spans="1:3">
      <c r="A788" s="55" t="s">
        <v>2131</v>
      </c>
      <c r="C788" s="56"/>
    </row>
    <row r="789" spans="1:3">
      <c r="A789" s="55" t="s">
        <v>2132</v>
      </c>
      <c r="C789" s="56"/>
    </row>
    <row r="790" spans="1:3">
      <c r="A790" s="55" t="s">
        <v>1319</v>
      </c>
      <c r="C790" s="56"/>
    </row>
    <row r="791" spans="1:3">
      <c r="A791" s="55" t="s">
        <v>1659</v>
      </c>
      <c r="C791" s="56"/>
    </row>
    <row r="792" spans="1:3">
      <c r="A792" s="55" t="s">
        <v>1632</v>
      </c>
      <c r="C792" s="56"/>
    </row>
    <row r="793" spans="1:3">
      <c r="A793" s="55" t="s">
        <v>1688</v>
      </c>
      <c r="C793" s="56"/>
    </row>
    <row r="794" spans="1:3">
      <c r="A794" s="55" t="s">
        <v>1632</v>
      </c>
      <c r="C794" s="56"/>
    </row>
    <row r="795" spans="1:3">
      <c r="A795" s="55" t="s">
        <v>1632</v>
      </c>
      <c r="C795" s="56"/>
    </row>
    <row r="796" spans="1:3">
      <c r="A796" s="55" t="s">
        <v>2133</v>
      </c>
      <c r="C796" s="56"/>
    </row>
    <row r="797" spans="1:3">
      <c r="A797" s="55" t="s">
        <v>1659</v>
      </c>
      <c r="C797" s="56"/>
    </row>
    <row r="798" spans="1:3">
      <c r="A798" s="55" t="s">
        <v>1910</v>
      </c>
      <c r="C798" s="56"/>
    </row>
    <row r="799" spans="1:3">
      <c r="A799" s="55" t="s">
        <v>1601</v>
      </c>
      <c r="C799" s="56"/>
    </row>
    <row r="800" spans="1:3">
      <c r="A800" s="55" t="s">
        <v>2134</v>
      </c>
      <c r="C800" s="56"/>
    </row>
    <row r="801" spans="1:3">
      <c r="A801" s="55" t="s">
        <v>2135</v>
      </c>
      <c r="C801" s="56"/>
    </row>
    <row r="802" spans="1:3">
      <c r="A802" s="55" t="s">
        <v>2136</v>
      </c>
      <c r="C802" s="56"/>
    </row>
    <row r="803" spans="1:3">
      <c r="A803" s="55" t="s">
        <v>2137</v>
      </c>
      <c r="C803" s="56"/>
    </row>
    <row r="804" spans="1:3">
      <c r="A804" s="55" t="s">
        <v>2138</v>
      </c>
      <c r="C804" s="56"/>
    </row>
    <row r="805" spans="1:3">
      <c r="A805" s="55" t="s">
        <v>2139</v>
      </c>
      <c r="C805" s="56"/>
    </row>
    <row r="806" spans="1:3">
      <c r="A806" s="55" t="s">
        <v>1674</v>
      </c>
      <c r="C806" s="56"/>
    </row>
    <row r="807" spans="1:3">
      <c r="A807" s="55" t="s">
        <v>2138</v>
      </c>
      <c r="C807" s="56"/>
    </row>
    <row r="808" spans="1:3">
      <c r="A808" s="55" t="s">
        <v>2041</v>
      </c>
      <c r="C808" s="56"/>
    </row>
    <row r="809" spans="1:3">
      <c r="A809" s="55" t="s">
        <v>2140</v>
      </c>
      <c r="C809" s="56"/>
    </row>
    <row r="810" spans="1:3">
      <c r="A810" s="55" t="s">
        <v>2141</v>
      </c>
      <c r="C810" s="56"/>
    </row>
    <row r="811" spans="1:3">
      <c r="A811" s="55" t="s">
        <v>1688</v>
      </c>
      <c r="C811" s="56"/>
    </row>
    <row r="812" spans="1:3">
      <c r="A812" s="55" t="s">
        <v>2142</v>
      </c>
      <c r="C812" s="56"/>
    </row>
    <row r="813" spans="1:3">
      <c r="A813" s="55" t="s">
        <v>1607</v>
      </c>
      <c r="C813" s="56"/>
    </row>
    <row r="814" spans="1:3">
      <c r="A814" s="55" t="s">
        <v>2143</v>
      </c>
      <c r="C814" s="56"/>
    </row>
    <row r="815" spans="1:3">
      <c r="A815" s="55" t="s">
        <v>2144</v>
      </c>
      <c r="C815" s="56"/>
    </row>
    <row r="816" spans="1:3">
      <c r="A816" s="55" t="s">
        <v>1607</v>
      </c>
      <c r="C816" s="56"/>
    </row>
    <row r="817" spans="1:3">
      <c r="A817" s="55" t="s">
        <v>2145</v>
      </c>
      <c r="C817" s="56"/>
    </row>
    <row r="818" spans="1:3">
      <c r="A818" s="55" t="s">
        <v>1923</v>
      </c>
      <c r="C818" s="56"/>
    </row>
    <row r="819" spans="1:3">
      <c r="A819" s="55" t="s">
        <v>2146</v>
      </c>
      <c r="C819" s="56"/>
    </row>
    <row r="820" spans="1:3">
      <c r="A820" s="55" t="s">
        <v>2147</v>
      </c>
      <c r="C820" s="56"/>
    </row>
    <row r="821" spans="1:3">
      <c r="A821" s="55" t="s">
        <v>2148</v>
      </c>
      <c r="C821" s="56"/>
    </row>
    <row r="822" spans="1:3">
      <c r="A822" s="55" t="s">
        <v>2149</v>
      </c>
      <c r="C822" s="56"/>
    </row>
    <row r="823" spans="1:3">
      <c r="A823" s="55" t="s">
        <v>1607</v>
      </c>
      <c r="C823" s="56"/>
    </row>
    <row r="824" spans="1:3">
      <c r="A824" s="55" t="s">
        <v>2150</v>
      </c>
      <c r="C824" s="56"/>
    </row>
    <row r="825" spans="1:3">
      <c r="A825" s="55" t="s">
        <v>1659</v>
      </c>
      <c r="C825" s="56"/>
    </row>
    <row r="826" spans="1:3">
      <c r="A826" s="55" t="s">
        <v>2151</v>
      </c>
      <c r="C826" s="56"/>
    </row>
    <row r="827" spans="1:3">
      <c r="A827" s="55" t="s">
        <v>2138</v>
      </c>
      <c r="C827" s="56"/>
    </row>
    <row r="828" spans="1:3">
      <c r="A828" s="55" t="s">
        <v>1688</v>
      </c>
      <c r="C828" s="56"/>
    </row>
    <row r="829" spans="1:3">
      <c r="A829" s="55" t="s">
        <v>2041</v>
      </c>
      <c r="C829" s="56"/>
    </row>
    <row r="830" spans="1:3">
      <c r="A830" s="55" t="s">
        <v>2152</v>
      </c>
      <c r="C830" s="56"/>
    </row>
    <row r="831" spans="1:3">
      <c r="A831" s="55" t="s">
        <v>1601</v>
      </c>
      <c r="C831" s="56"/>
    </row>
    <row r="832" spans="1:3">
      <c r="A832" s="55" t="s">
        <v>2153</v>
      </c>
      <c r="C832" s="56"/>
    </row>
    <row r="833" spans="1:3">
      <c r="A833" s="55" t="s">
        <v>2154</v>
      </c>
      <c r="C833" s="56"/>
    </row>
    <row r="834" spans="1:3">
      <c r="A834" s="55" t="s">
        <v>2155</v>
      </c>
      <c r="C834" s="56"/>
    </row>
    <row r="835" spans="1:3">
      <c r="A835" s="55" t="s">
        <v>2156</v>
      </c>
      <c r="C835" s="56"/>
    </row>
    <row r="836" spans="1:3">
      <c r="A836" s="55" t="s">
        <v>1674</v>
      </c>
      <c r="C836" s="56"/>
    </row>
    <row r="837" spans="1:3">
      <c r="A837" s="55" t="s">
        <v>2157</v>
      </c>
      <c r="C837" s="56"/>
    </row>
    <row r="838" spans="1:3">
      <c r="A838" s="55" t="s">
        <v>2158</v>
      </c>
      <c r="C838" s="56"/>
    </row>
    <row r="839" spans="1:3">
      <c r="A839" s="55" t="s">
        <v>2159</v>
      </c>
      <c r="C839" s="56"/>
    </row>
    <row r="840" spans="1:3">
      <c r="A840" s="55" t="s">
        <v>2160</v>
      </c>
      <c r="C840" s="56"/>
    </row>
    <row r="841" spans="1:3">
      <c r="A841" s="55" t="s">
        <v>2161</v>
      </c>
      <c r="C841" s="56"/>
    </row>
    <row r="842" spans="1:3">
      <c r="A842" s="55" t="s">
        <v>2162</v>
      </c>
      <c r="C842" s="56"/>
    </row>
    <row r="843" spans="1:3">
      <c r="A843" s="55" t="s">
        <v>2163</v>
      </c>
      <c r="C843" s="56"/>
    </row>
    <row r="844" spans="1:3">
      <c r="A844" s="55" t="s">
        <v>2164</v>
      </c>
      <c r="C844" s="56"/>
    </row>
    <row r="845" spans="1:3">
      <c r="A845" s="55" t="s">
        <v>2165</v>
      </c>
      <c r="C845" s="56"/>
    </row>
    <row r="846" spans="1:3">
      <c r="A846" s="55" t="s">
        <v>2166</v>
      </c>
      <c r="C846" s="56"/>
    </row>
    <row r="847" spans="1:3">
      <c r="A847" s="55" t="s">
        <v>1607</v>
      </c>
      <c r="C847" s="56"/>
    </row>
    <row r="848" spans="1:3">
      <c r="A848" s="55" t="s">
        <v>2167</v>
      </c>
      <c r="C848" s="56"/>
    </row>
    <row r="849" spans="1:3">
      <c r="A849" s="55" t="s">
        <v>2168</v>
      </c>
      <c r="C849" s="56"/>
    </row>
    <row r="850" spans="1:3">
      <c r="A850" s="55" t="s">
        <v>1601</v>
      </c>
      <c r="C850" s="56"/>
    </row>
    <row r="851" spans="1:3">
      <c r="A851" s="55" t="s">
        <v>1659</v>
      </c>
      <c r="C851" s="56"/>
    </row>
    <row r="852" spans="1:3">
      <c r="A852" s="55" t="s">
        <v>1601</v>
      </c>
      <c r="C852" s="56"/>
    </row>
    <row r="853" spans="1:3">
      <c r="A853" s="55" t="s">
        <v>2169</v>
      </c>
      <c r="C853" s="56"/>
    </row>
    <row r="854" spans="1:3">
      <c r="A854" s="55" t="s">
        <v>1688</v>
      </c>
      <c r="C854" s="56"/>
    </row>
    <row r="855" spans="1:3">
      <c r="A855" s="55" t="s">
        <v>2170</v>
      </c>
      <c r="C855" s="56"/>
    </row>
    <row r="856" spans="1:3">
      <c r="A856" s="55" t="s">
        <v>2171</v>
      </c>
      <c r="C856" s="56"/>
    </row>
    <row r="857" spans="1:3">
      <c r="A857" s="55" t="s">
        <v>1810</v>
      </c>
      <c r="C857" s="56"/>
    </row>
    <row r="858" spans="1:3">
      <c r="A858" s="55" t="s">
        <v>1688</v>
      </c>
      <c r="C858" s="56"/>
    </row>
    <row r="859" spans="1:3">
      <c r="A859" s="55" t="s">
        <v>1979</v>
      </c>
      <c r="C859" s="56"/>
    </row>
    <row r="860" spans="1:3">
      <c r="A860" s="55" t="s">
        <v>2172</v>
      </c>
      <c r="C860" s="56"/>
    </row>
    <row r="861" spans="1:3">
      <c r="A861" s="55" t="s">
        <v>1607</v>
      </c>
      <c r="C861" s="56"/>
    </row>
    <row r="862" spans="1:3">
      <c r="A862" s="55" t="s">
        <v>1611</v>
      </c>
      <c r="C862" s="56"/>
    </row>
    <row r="863" spans="1:3">
      <c r="A863" s="55" t="s">
        <v>1659</v>
      </c>
      <c r="C863" s="56"/>
    </row>
    <row r="864" spans="1:3">
      <c r="A864" s="55" t="s">
        <v>2173</v>
      </c>
      <c r="C864" s="56"/>
    </row>
    <row r="865" spans="1:3">
      <c r="A865" s="55" t="s">
        <v>2174</v>
      </c>
      <c r="C865" s="56"/>
    </row>
    <row r="866" spans="1:3">
      <c r="A866" s="55" t="s">
        <v>1607</v>
      </c>
      <c r="C866" s="56"/>
    </row>
    <row r="867" spans="1:3">
      <c r="A867" s="55" t="s">
        <v>2175</v>
      </c>
      <c r="C867" s="56"/>
    </row>
    <row r="868" spans="1:3">
      <c r="A868" s="55" t="s">
        <v>1989</v>
      </c>
      <c r="C868" s="56"/>
    </row>
    <row r="869" spans="1:3">
      <c r="A869" s="55" t="s">
        <v>1632</v>
      </c>
      <c r="C869" s="56"/>
    </row>
    <row r="870" spans="1:3">
      <c r="A870" s="55" t="s">
        <v>1607</v>
      </c>
      <c r="C870" s="56"/>
    </row>
    <row r="871" spans="1:3">
      <c r="A871" s="55" t="s">
        <v>2176</v>
      </c>
      <c r="C871" s="56"/>
    </row>
    <row r="872" spans="1:3">
      <c r="A872" s="55" t="s">
        <v>2177</v>
      </c>
      <c r="C872" s="56"/>
    </row>
    <row r="873" spans="1:3">
      <c r="A873" s="55" t="s">
        <v>1688</v>
      </c>
      <c r="C873" s="56"/>
    </row>
    <row r="874" spans="1:3">
      <c r="A874" s="55" t="s">
        <v>1607</v>
      </c>
      <c r="C874" s="56"/>
    </row>
    <row r="875" spans="1:3">
      <c r="A875" s="55" t="s">
        <v>2178</v>
      </c>
      <c r="C875" s="56"/>
    </row>
    <row r="876" spans="1:3">
      <c r="A876" s="55" t="s">
        <v>1659</v>
      </c>
      <c r="C876" s="56"/>
    </row>
    <row r="877" spans="1:3">
      <c r="A877" s="55" t="s">
        <v>380</v>
      </c>
      <c r="C877" s="56"/>
    </row>
    <row r="878" spans="1:3">
      <c r="A878" s="55" t="s">
        <v>2179</v>
      </c>
      <c r="C878" s="56"/>
    </row>
    <row r="879" spans="1:3">
      <c r="A879" s="55" t="s">
        <v>2180</v>
      </c>
      <c r="C879" s="56"/>
    </row>
    <row r="880" spans="1:3">
      <c r="A880" s="55" t="s">
        <v>1632</v>
      </c>
      <c r="C880" s="56"/>
    </row>
    <row r="881" spans="1:3">
      <c r="A881" s="55" t="s">
        <v>2181</v>
      </c>
      <c r="C881" s="56"/>
    </row>
    <row r="882" spans="1:3">
      <c r="A882" s="55" t="s">
        <v>2182</v>
      </c>
      <c r="C882" s="56"/>
    </row>
    <row r="883" spans="1:3">
      <c r="A883" s="55" t="s">
        <v>1607</v>
      </c>
      <c r="C883" s="56"/>
    </row>
    <row r="884" spans="1:3">
      <c r="A884" s="55" t="s">
        <v>2183</v>
      </c>
      <c r="C884" s="56"/>
    </row>
    <row r="885" spans="1:3">
      <c r="A885" s="55" t="s">
        <v>1641</v>
      </c>
      <c r="C885" s="56"/>
    </row>
    <row r="886" spans="1:3">
      <c r="A886" s="55" t="s">
        <v>2184</v>
      </c>
      <c r="C886" s="56"/>
    </row>
    <row r="887" spans="1:3">
      <c r="A887" s="55" t="s">
        <v>2185</v>
      </c>
      <c r="C887" s="56"/>
    </row>
    <row r="888" spans="1:3">
      <c r="A888" s="55" t="s">
        <v>2186</v>
      </c>
      <c r="C888" s="56"/>
    </row>
    <row r="889" spans="1:3">
      <c r="A889" s="55" t="s">
        <v>1629</v>
      </c>
      <c r="C889" s="56"/>
    </row>
    <row r="890" spans="1:3">
      <c r="A890" s="55" t="s">
        <v>2187</v>
      </c>
      <c r="C890" s="56"/>
    </row>
    <row r="891" spans="1:3">
      <c r="A891" s="55" t="s">
        <v>2188</v>
      </c>
      <c r="C891" s="56"/>
    </row>
    <row r="892" spans="1:3">
      <c r="A892" s="55" t="s">
        <v>1625</v>
      </c>
      <c r="C892" s="56"/>
    </row>
    <row r="893" spans="1:3">
      <c r="A893" s="55" t="s">
        <v>1624</v>
      </c>
      <c r="C893" s="56"/>
    </row>
    <row r="894" spans="1:3">
      <c r="A894" s="55" t="s">
        <v>1682</v>
      </c>
      <c r="C894" s="56"/>
    </row>
    <row r="895" spans="1:3">
      <c r="A895" s="55" t="s">
        <v>2189</v>
      </c>
      <c r="C895" s="56"/>
    </row>
    <row r="896" spans="1:3">
      <c r="A896" s="55" t="s">
        <v>2187</v>
      </c>
      <c r="C896" s="56"/>
    </row>
    <row r="897" spans="1:3">
      <c r="A897" s="55" t="s">
        <v>2190</v>
      </c>
      <c r="C897" s="56"/>
    </row>
    <row r="898" spans="1:3">
      <c r="A898" s="55" t="s">
        <v>1738</v>
      </c>
      <c r="C898" s="56"/>
    </row>
    <row r="899" spans="1:3">
      <c r="A899" s="55" t="s">
        <v>2191</v>
      </c>
      <c r="C899" s="56"/>
    </row>
    <row r="900" spans="1:3">
      <c r="A900" s="55" t="s">
        <v>2192</v>
      </c>
      <c r="C900" s="56"/>
    </row>
    <row r="901" spans="1:3">
      <c r="A901" s="55" t="s">
        <v>2193</v>
      </c>
      <c r="C901" s="56"/>
    </row>
    <row r="902" spans="1:3">
      <c r="A902" s="55" t="s">
        <v>2194</v>
      </c>
      <c r="C902" s="56"/>
    </row>
    <row r="903" spans="1:3">
      <c r="A903" s="55" t="s">
        <v>2195</v>
      </c>
      <c r="C903" s="56"/>
    </row>
    <row r="904" spans="1:3">
      <c r="A904" s="55" t="s">
        <v>1641</v>
      </c>
      <c r="C904" s="56"/>
    </row>
    <row r="905" spans="1:3">
      <c r="A905" s="55" t="s">
        <v>2196</v>
      </c>
      <c r="C905" s="56"/>
    </row>
    <row r="906" spans="1:3">
      <c r="A906" s="55" t="s">
        <v>1632</v>
      </c>
      <c r="C906" s="56"/>
    </row>
    <row r="907" spans="1:3">
      <c r="A907" s="55" t="s">
        <v>1688</v>
      </c>
      <c r="C907" s="56"/>
    </row>
    <row r="908" spans="1:3">
      <c r="A908" s="55" t="s">
        <v>1641</v>
      </c>
      <c r="C908" s="56"/>
    </row>
    <row r="909" spans="1:3">
      <c r="A909" s="55" t="s">
        <v>1767</v>
      </c>
      <c r="C909" s="56"/>
    </row>
    <row r="910" spans="1:3">
      <c r="A910" s="55" t="s">
        <v>2197</v>
      </c>
      <c r="C910" s="56"/>
    </row>
    <row r="911" spans="1:3">
      <c r="A911" s="55" t="s">
        <v>2196</v>
      </c>
      <c r="C911" s="56"/>
    </row>
    <row r="912" spans="1:3">
      <c r="A912" s="55" t="s">
        <v>1629</v>
      </c>
      <c r="C912" s="56"/>
    </row>
    <row r="913" spans="1:3">
      <c r="A913" s="55" t="s">
        <v>1629</v>
      </c>
      <c r="C913" s="56"/>
    </row>
    <row r="914" spans="1:3">
      <c r="A914" s="55" t="s">
        <v>2198</v>
      </c>
      <c r="C914" s="56"/>
    </row>
    <row r="915" spans="1:3">
      <c r="A915" s="55" t="s">
        <v>2199</v>
      </c>
      <c r="C915" s="56"/>
    </row>
    <row r="916" spans="1:3">
      <c r="A916" s="55" t="s">
        <v>1659</v>
      </c>
      <c r="C916" s="56"/>
    </row>
    <row r="917" spans="1:3">
      <c r="A917" s="55" t="s">
        <v>1641</v>
      </c>
      <c r="C917" s="56"/>
    </row>
    <row r="918" spans="1:3">
      <c r="A918" s="55" t="s">
        <v>1632</v>
      </c>
      <c r="C918" s="56"/>
    </row>
    <row r="919" spans="1:3">
      <c r="A919" s="55" t="s">
        <v>1607</v>
      </c>
      <c r="C919" s="56"/>
    </row>
    <row r="920" spans="1:3">
      <c r="A920" s="55" t="s">
        <v>2200</v>
      </c>
      <c r="C920" s="56"/>
    </row>
    <row r="921" spans="1:3">
      <c r="A921" s="55" t="s">
        <v>2201</v>
      </c>
      <c r="C921" s="56"/>
    </row>
    <row r="922" spans="1:3">
      <c r="A922" s="55" t="s">
        <v>2202</v>
      </c>
      <c r="C922" s="56"/>
    </row>
    <row r="923" spans="1:3">
      <c r="A923" s="55" t="s">
        <v>2203</v>
      </c>
      <c r="C923" s="56"/>
    </row>
    <row r="924" spans="1:3">
      <c r="A924" s="55" t="s">
        <v>2204</v>
      </c>
      <c r="C924" s="56"/>
    </row>
    <row r="925" spans="1:3">
      <c r="A925" s="55" t="s">
        <v>2205</v>
      </c>
      <c r="C925" s="56"/>
    </row>
    <row r="926" spans="1:3">
      <c r="A926" s="55" t="s">
        <v>1659</v>
      </c>
      <c r="C926" s="56"/>
    </row>
    <row r="927" spans="1:3">
      <c r="A927" s="55" t="s">
        <v>2206</v>
      </c>
      <c r="C927" s="56"/>
    </row>
    <row r="928" spans="1:3">
      <c r="A928" s="55" t="s">
        <v>1632</v>
      </c>
      <c r="C928" s="56"/>
    </row>
    <row r="929" spans="1:3">
      <c r="A929" s="55" t="s">
        <v>1866</v>
      </c>
      <c r="C929" s="56"/>
    </row>
    <row r="930" spans="1:3">
      <c r="A930" s="55" t="s">
        <v>2207</v>
      </c>
      <c r="C930" s="56"/>
    </row>
    <row r="931" spans="1:3">
      <c r="A931" s="55" t="s">
        <v>2208</v>
      </c>
      <c r="C931" s="56"/>
    </row>
    <row r="932" spans="1:3">
      <c r="A932" s="55" t="s">
        <v>1659</v>
      </c>
      <c r="C932" s="56"/>
    </row>
    <row r="933" spans="1:3">
      <c r="A933" s="55" t="s">
        <v>2209</v>
      </c>
      <c r="C933" s="56"/>
    </row>
    <row r="934" spans="1:3">
      <c r="A934" s="55" t="s">
        <v>2210</v>
      </c>
      <c r="C934" s="56"/>
    </row>
    <row r="935" spans="1:3">
      <c r="A935" s="55" t="s">
        <v>2211</v>
      </c>
      <c r="C935" s="56"/>
    </row>
    <row r="936" spans="1:3">
      <c r="A936" s="55" t="s">
        <v>2212</v>
      </c>
      <c r="C936" s="56"/>
    </row>
    <row r="937" spans="1:3">
      <c r="A937" s="55" t="s">
        <v>2213</v>
      </c>
      <c r="C937" s="56"/>
    </row>
    <row r="938" spans="1:3">
      <c r="A938" s="55" t="s">
        <v>2214</v>
      </c>
      <c r="C938" s="56"/>
    </row>
    <row r="939" spans="1:3">
      <c r="A939" s="55" t="s">
        <v>1605</v>
      </c>
      <c r="C939" s="56"/>
    </row>
    <row r="940" spans="1:3">
      <c r="A940" s="55" t="s">
        <v>2215</v>
      </c>
      <c r="C940" s="56"/>
    </row>
    <row r="941" spans="1:3">
      <c r="A941" s="55" t="s">
        <v>2216</v>
      </c>
      <c r="C941" s="56"/>
    </row>
    <row r="942" spans="1:3">
      <c r="A942" s="55" t="s">
        <v>2217</v>
      </c>
      <c r="C942" s="56"/>
    </row>
    <row r="943" spans="1:3">
      <c r="A943" s="55" t="s">
        <v>2218</v>
      </c>
      <c r="C943" s="56"/>
    </row>
    <row r="944" spans="1:3">
      <c r="A944" s="55" t="s">
        <v>2219</v>
      </c>
      <c r="C944" s="56"/>
    </row>
    <row r="945" spans="1:3">
      <c r="A945" s="55" t="s">
        <v>1632</v>
      </c>
      <c r="C945" s="56"/>
    </row>
    <row r="946" spans="1:3">
      <c r="A946" s="55" t="s">
        <v>1632</v>
      </c>
      <c r="C946" s="56"/>
    </row>
    <row r="947" spans="1:3">
      <c r="A947" s="55" t="s">
        <v>1607</v>
      </c>
      <c r="C947" s="56"/>
    </row>
    <row r="948" spans="1:3">
      <c r="A948" s="55" t="s">
        <v>2220</v>
      </c>
      <c r="C948" s="56"/>
    </row>
    <row r="949" spans="1:3">
      <c r="A949" s="55" t="s">
        <v>2187</v>
      </c>
      <c r="C949" s="56"/>
    </row>
    <row r="950" spans="1:3">
      <c r="A950" s="55" t="s">
        <v>2221</v>
      </c>
      <c r="C950" s="56"/>
    </row>
    <row r="951" spans="1:3">
      <c r="A951" s="55" t="s">
        <v>2222</v>
      </c>
      <c r="C951" s="56"/>
    </row>
    <row r="952" spans="1:3">
      <c r="A952" s="55" t="s">
        <v>1607</v>
      </c>
      <c r="C952" s="56"/>
    </row>
    <row r="953" spans="1:3">
      <c r="A953" s="55" t="s">
        <v>2223</v>
      </c>
      <c r="C953" s="56"/>
    </row>
    <row r="954" spans="1:3">
      <c r="A954" s="55" t="s">
        <v>2224</v>
      </c>
      <c r="C954" s="56"/>
    </row>
    <row r="955" spans="1:3">
      <c r="A955" s="55" t="s">
        <v>2225</v>
      </c>
      <c r="C955" s="56"/>
    </row>
    <row r="956" spans="1:3">
      <c r="A956" s="55" t="s">
        <v>2226</v>
      </c>
      <c r="C956" s="56"/>
    </row>
    <row r="957" spans="1:3">
      <c r="A957" s="55" t="s">
        <v>2227</v>
      </c>
      <c r="C957" s="56"/>
    </row>
    <row r="958" spans="1:3">
      <c r="A958" s="55" t="s">
        <v>2228</v>
      </c>
      <c r="C958" s="56"/>
    </row>
    <row r="959" spans="1:3">
      <c r="A959" s="55" t="s">
        <v>1659</v>
      </c>
      <c r="C959" s="56"/>
    </row>
    <row r="960" spans="1:3">
      <c r="A960" s="55" t="s">
        <v>2229</v>
      </c>
      <c r="C960" s="56"/>
    </row>
    <row r="961" spans="1:3">
      <c r="A961" s="55" t="s">
        <v>1641</v>
      </c>
      <c r="C961" s="56"/>
    </row>
    <row r="962" spans="1:3">
      <c r="A962" s="55" t="s">
        <v>2230</v>
      </c>
      <c r="C962" s="56"/>
    </row>
    <row r="963" spans="1:3">
      <c r="A963" s="55" t="s">
        <v>810</v>
      </c>
      <c r="C963" s="56"/>
    </row>
    <row r="964" spans="1:3">
      <c r="A964" s="55" t="s">
        <v>2231</v>
      </c>
      <c r="C964" s="56"/>
    </row>
    <row r="965" spans="1:3">
      <c r="A965" s="55" t="s">
        <v>2232</v>
      </c>
      <c r="C965" s="56"/>
    </row>
    <row r="966" spans="1:3">
      <c r="A966" s="55" t="s">
        <v>1601</v>
      </c>
      <c r="C966" s="56"/>
    </row>
    <row r="967" spans="1:3">
      <c r="A967" s="55" t="s">
        <v>2233</v>
      </c>
      <c r="C967" s="56"/>
    </row>
    <row r="968" spans="1:3">
      <c r="A968" s="55" t="s">
        <v>2165</v>
      </c>
      <c r="C968" s="56"/>
    </row>
    <row r="969" spans="1:3">
      <c r="A969" s="55" t="s">
        <v>1601</v>
      </c>
      <c r="C969" s="56"/>
    </row>
    <row r="970" spans="1:3">
      <c r="A970" s="55" t="s">
        <v>2234</v>
      </c>
      <c r="C970" s="56"/>
    </row>
    <row r="971" spans="1:3">
      <c r="A971" s="55" t="s">
        <v>2235</v>
      </c>
      <c r="C971" s="56"/>
    </row>
    <row r="972" spans="1:3">
      <c r="A972" s="55" t="s">
        <v>1641</v>
      </c>
      <c r="C972" s="56"/>
    </row>
    <row r="973" spans="1:3">
      <c r="A973" s="55" t="s">
        <v>2236</v>
      </c>
      <c r="C973" s="56"/>
    </row>
    <row r="974" spans="1:3">
      <c r="A974" s="55" t="s">
        <v>2237</v>
      </c>
      <c r="C974" s="56"/>
    </row>
    <row r="975" spans="1:3">
      <c r="A975" s="55" t="s">
        <v>2238</v>
      </c>
      <c r="C975" s="56"/>
    </row>
    <row r="976" spans="1:3">
      <c r="A976" s="55" t="s">
        <v>2239</v>
      </c>
      <c r="C976" s="56"/>
    </row>
    <row r="977" spans="1:3">
      <c r="A977" s="55" t="s">
        <v>2240</v>
      </c>
      <c r="C977" s="56"/>
    </row>
    <row r="978" spans="1:3">
      <c r="A978" s="55" t="s">
        <v>2241</v>
      </c>
      <c r="C978" s="56"/>
    </row>
    <row r="979" spans="1:3">
      <c r="A979" s="55" t="s">
        <v>1607</v>
      </c>
      <c r="C979" s="56"/>
    </row>
    <row r="980" spans="1:3">
      <c r="A980" s="55" t="s">
        <v>1601</v>
      </c>
      <c r="C980" s="56"/>
    </row>
    <row r="981" spans="1:3">
      <c r="A981" s="55" t="s">
        <v>2242</v>
      </c>
      <c r="C981" s="56"/>
    </row>
    <row r="982" spans="1:3">
      <c r="A982" s="55" t="s">
        <v>2243</v>
      </c>
      <c r="C982" s="56"/>
    </row>
    <row r="983" spans="1:3">
      <c r="A983" s="55" t="s">
        <v>2244</v>
      </c>
      <c r="C983" s="56"/>
    </row>
    <row r="984" spans="1:3">
      <c r="A984" s="55" t="s">
        <v>2245</v>
      </c>
      <c r="C984" s="56"/>
    </row>
    <row r="985" spans="1:3">
      <c r="A985" s="55" t="s">
        <v>2246</v>
      </c>
      <c r="C985" s="56"/>
    </row>
    <row r="986" spans="1:3">
      <c r="A986" s="55" t="s">
        <v>1605</v>
      </c>
      <c r="C986" s="56"/>
    </row>
    <row r="987" spans="1:3">
      <c r="A987" s="55" t="s">
        <v>1607</v>
      </c>
      <c r="C987" s="56"/>
    </row>
    <row r="988" spans="1:3">
      <c r="A988" s="55" t="s">
        <v>1607</v>
      </c>
      <c r="C988" s="56"/>
    </row>
    <row r="989" spans="1:3">
      <c r="A989" s="55" t="s">
        <v>1698</v>
      </c>
      <c r="C989" s="56"/>
    </row>
    <row r="990" spans="1:3">
      <c r="A990" s="55" t="s">
        <v>1682</v>
      </c>
      <c r="C990" s="56"/>
    </row>
    <row r="991" spans="1:3">
      <c r="A991" s="55" t="s">
        <v>2247</v>
      </c>
      <c r="C991" s="56"/>
    </row>
    <row r="992" spans="1:3">
      <c r="A992" s="55" t="s">
        <v>2248</v>
      </c>
      <c r="C992" s="56"/>
    </row>
    <row r="993" spans="1:3">
      <c r="A993" s="55" t="s">
        <v>2249</v>
      </c>
      <c r="C993" s="56"/>
    </row>
    <row r="994" spans="1:3">
      <c r="A994" s="55" t="s">
        <v>1688</v>
      </c>
      <c r="C994" s="56"/>
    </row>
    <row r="995" spans="1:3">
      <c r="A995" s="55" t="s">
        <v>2250</v>
      </c>
      <c r="C995" s="56"/>
    </row>
    <row r="996" spans="1:3">
      <c r="A996" s="55" t="s">
        <v>2251</v>
      </c>
      <c r="C996" s="56"/>
    </row>
    <row r="997" spans="1:3">
      <c r="A997" s="55" t="s">
        <v>1607</v>
      </c>
      <c r="C997" s="56"/>
    </row>
    <row r="998" spans="1:3">
      <c r="A998" s="55" t="s">
        <v>2252</v>
      </c>
      <c r="C998" s="56"/>
    </row>
    <row r="999" spans="1:3">
      <c r="A999" s="55" t="s">
        <v>2253</v>
      </c>
      <c r="C999" s="56"/>
    </row>
    <row r="1000" spans="1:3">
      <c r="A1000" s="55" t="s">
        <v>2254</v>
      </c>
      <c r="C1000" s="56"/>
    </row>
    <row r="1001" spans="1:3">
      <c r="A1001" s="55" t="s">
        <v>2255</v>
      </c>
      <c r="C1001" s="56"/>
    </row>
    <row r="1002" spans="1:3">
      <c r="A1002" s="55" t="s">
        <v>1632</v>
      </c>
      <c r="C1002" s="56"/>
    </row>
    <row r="1003" spans="1:3">
      <c r="A1003" s="55" t="s">
        <v>2256</v>
      </c>
      <c r="C1003" s="56"/>
    </row>
    <row r="1004" spans="1:3">
      <c r="A1004" s="55" t="s">
        <v>1632</v>
      </c>
      <c r="C1004" s="56"/>
    </row>
    <row r="1005" spans="1:3">
      <c r="A1005" s="55" t="s">
        <v>2257</v>
      </c>
      <c r="C1005" s="56"/>
    </row>
    <row r="1006" spans="1:3">
      <c r="A1006" s="55" t="s">
        <v>1641</v>
      </c>
      <c r="C1006" s="56"/>
    </row>
    <row r="1007" spans="1:3">
      <c r="A1007" s="55" t="s">
        <v>2258</v>
      </c>
      <c r="C1007" s="56"/>
    </row>
    <row r="1008" spans="1:3">
      <c r="A1008" s="55" t="s">
        <v>2259</v>
      </c>
      <c r="C1008" s="56"/>
    </row>
    <row r="1009" spans="1:3">
      <c r="A1009" s="55" t="s">
        <v>2260</v>
      </c>
      <c r="C1009" s="56"/>
    </row>
    <row r="1010" spans="1:3">
      <c r="A1010" s="55" t="s">
        <v>2261</v>
      </c>
      <c r="C1010" s="56"/>
    </row>
    <row r="1011" spans="1:3">
      <c r="A1011" s="55" t="s">
        <v>1607</v>
      </c>
      <c r="C1011" s="56"/>
    </row>
    <row r="1012" spans="1:3">
      <c r="A1012" s="55" t="s">
        <v>1632</v>
      </c>
      <c r="C1012" s="56"/>
    </row>
    <row r="1013" spans="1:3">
      <c r="A1013" s="55" t="s">
        <v>1688</v>
      </c>
      <c r="C1013" s="56"/>
    </row>
    <row r="1014" spans="1:3">
      <c r="A1014" s="55" t="s">
        <v>1607</v>
      </c>
      <c r="C1014" s="56"/>
    </row>
    <row r="1015" spans="1:3">
      <c r="A1015" s="55" t="s">
        <v>1607</v>
      </c>
      <c r="C1015" s="56"/>
    </row>
    <row r="1016" spans="1:3">
      <c r="A1016" s="55" t="s">
        <v>2262</v>
      </c>
      <c r="C1016" s="56"/>
    </row>
    <row r="1017" spans="1:3">
      <c r="A1017" s="55" t="s">
        <v>2263</v>
      </c>
      <c r="C1017" s="56"/>
    </row>
    <row r="1018" spans="1:3">
      <c r="A1018" s="55" t="s">
        <v>1607</v>
      </c>
      <c r="C1018" s="56"/>
    </row>
    <row r="1019" spans="1:3">
      <c r="A1019" s="55" t="s">
        <v>2264</v>
      </c>
      <c r="C1019" s="56"/>
    </row>
    <row r="1020" spans="1:3">
      <c r="A1020" s="55" t="s">
        <v>1659</v>
      </c>
      <c r="C1020" s="56"/>
    </row>
    <row r="1021" spans="1:3">
      <c r="A1021" s="55" t="s">
        <v>1607</v>
      </c>
      <c r="C1021" s="56"/>
    </row>
    <row r="1022" spans="1:3">
      <c r="A1022" s="55" t="s">
        <v>1682</v>
      </c>
      <c r="C1022" s="56"/>
    </row>
    <row r="1023" spans="1:3">
      <c r="A1023" s="55" t="s">
        <v>2265</v>
      </c>
      <c r="C1023" s="56"/>
    </row>
    <row r="1024" spans="1:3">
      <c r="A1024" s="55" t="s">
        <v>1641</v>
      </c>
      <c r="C1024" s="56"/>
    </row>
    <row r="1025" spans="1:3">
      <c r="A1025" s="55" t="s">
        <v>2266</v>
      </c>
      <c r="C1025" s="56"/>
    </row>
    <row r="1026" spans="1:3">
      <c r="A1026" s="55" t="s">
        <v>2267</v>
      </c>
      <c r="C1026" s="56"/>
    </row>
    <row r="1027" spans="1:3">
      <c r="A1027" s="55" t="s">
        <v>2268</v>
      </c>
      <c r="C1027" s="56"/>
    </row>
    <row r="1028" spans="1:3">
      <c r="A1028" s="55" t="s">
        <v>2269</v>
      </c>
      <c r="C1028" s="56"/>
    </row>
    <row r="1029" spans="1:3">
      <c r="A1029" s="55" t="s">
        <v>1659</v>
      </c>
      <c r="C1029" s="56"/>
    </row>
    <row r="1030" spans="1:3">
      <c r="A1030" s="55" t="s">
        <v>2270</v>
      </c>
      <c r="C1030" s="56"/>
    </row>
    <row r="1031" spans="1:3">
      <c r="A1031" s="55" t="s">
        <v>2271</v>
      </c>
      <c r="C1031" s="56"/>
    </row>
    <row r="1032" spans="1:3">
      <c r="A1032" s="55" t="s">
        <v>1738</v>
      </c>
      <c r="C1032" s="56"/>
    </row>
    <row r="1033" spans="1:3">
      <c r="A1033" s="55" t="s">
        <v>2272</v>
      </c>
      <c r="C1033" s="56"/>
    </row>
    <row r="1034" spans="1:3">
      <c r="A1034" s="55" t="s">
        <v>2273</v>
      </c>
      <c r="C1034" s="56"/>
    </row>
    <row r="1035" spans="1:3">
      <c r="A1035" s="55" t="s">
        <v>1607</v>
      </c>
      <c r="C1035" s="56"/>
    </row>
    <row r="1036" spans="1:3">
      <c r="A1036" s="55" t="s">
        <v>1908</v>
      </c>
      <c r="C1036" s="56"/>
    </row>
    <row r="1037" spans="1:3">
      <c r="A1037" s="55" t="s">
        <v>2274</v>
      </c>
      <c r="C1037" s="56"/>
    </row>
    <row r="1038" spans="1:3">
      <c r="A1038" s="55" t="s">
        <v>2275</v>
      </c>
      <c r="C1038" s="56"/>
    </row>
    <row r="1039" spans="1:3">
      <c r="A1039" s="55" t="s">
        <v>2276</v>
      </c>
      <c r="C1039" s="56"/>
    </row>
    <row r="1040" spans="1:3">
      <c r="A1040" s="55" t="s">
        <v>2277</v>
      </c>
      <c r="C1040" s="56"/>
    </row>
    <row r="1041" spans="1:3">
      <c r="A1041" s="55" t="s">
        <v>1607</v>
      </c>
      <c r="C1041" s="56"/>
    </row>
    <row r="1042" spans="1:3">
      <c r="A1042" s="55" t="s">
        <v>2232</v>
      </c>
      <c r="C1042" s="56"/>
    </row>
    <row r="1043" spans="1:3">
      <c r="A1043" s="55" t="s">
        <v>2278</v>
      </c>
      <c r="C1043" s="56"/>
    </row>
    <row r="1044" spans="1:3">
      <c r="A1044" s="55" t="s">
        <v>2279</v>
      </c>
      <c r="C1044" s="56"/>
    </row>
    <row r="1045" spans="1:3">
      <c r="A1045" s="55" t="s">
        <v>1601</v>
      </c>
      <c r="C1045" s="56"/>
    </row>
    <row r="1046" spans="1:3">
      <c r="A1046" s="55" t="s">
        <v>2280</v>
      </c>
      <c r="C1046" s="56"/>
    </row>
    <row r="1047" spans="1:3">
      <c r="A1047" s="55" t="s">
        <v>2281</v>
      </c>
      <c r="C1047" s="56"/>
    </row>
    <row r="1048" spans="1:3">
      <c r="A1048" s="55" t="s">
        <v>1641</v>
      </c>
      <c r="C1048" s="56"/>
    </row>
    <row r="1049" spans="1:3">
      <c r="A1049" s="55" t="s">
        <v>2282</v>
      </c>
      <c r="C1049" s="56"/>
    </row>
    <row r="1050" spans="1:3">
      <c r="A1050" s="55" t="s">
        <v>2283</v>
      </c>
      <c r="C1050" s="56"/>
    </row>
    <row r="1051" spans="1:3">
      <c r="A1051" s="55" t="s">
        <v>1659</v>
      </c>
      <c r="C1051" s="56"/>
    </row>
    <row r="1052" spans="1:3">
      <c r="A1052" s="55" t="s">
        <v>1601</v>
      </c>
      <c r="C1052" s="56"/>
    </row>
    <row r="1053" spans="1:3">
      <c r="A1053" s="55" t="s">
        <v>1920</v>
      </c>
      <c r="C1053" s="56"/>
    </row>
    <row r="1054" spans="1:3">
      <c r="A1054" s="55" t="s">
        <v>1607</v>
      </c>
      <c r="C1054" s="56"/>
    </row>
    <row r="1055" spans="1:3">
      <c r="A1055" s="55" t="s">
        <v>1667</v>
      </c>
      <c r="C1055" s="56"/>
    </row>
    <row r="1056" spans="1:3">
      <c r="A1056" s="55" t="s">
        <v>1977</v>
      </c>
      <c r="C1056" s="56"/>
    </row>
    <row r="1057" spans="1:3">
      <c r="A1057" s="55" t="s">
        <v>2284</v>
      </c>
      <c r="C1057" s="56"/>
    </row>
    <row r="1058" spans="1:3">
      <c r="A1058" s="55" t="s">
        <v>1659</v>
      </c>
      <c r="C1058" s="56"/>
    </row>
    <row r="1059" spans="1:3">
      <c r="A1059" s="55" t="s">
        <v>1674</v>
      </c>
      <c r="C1059" s="56"/>
    </row>
    <row r="1060" spans="1:3">
      <c r="A1060" s="55" t="s">
        <v>1632</v>
      </c>
      <c r="C1060" s="56"/>
    </row>
    <row r="1061" spans="1:3">
      <c r="A1061" s="55" t="s">
        <v>1629</v>
      </c>
      <c r="C1061" s="56"/>
    </row>
    <row r="1062" spans="1:3">
      <c r="A1062" s="55" t="s">
        <v>1629</v>
      </c>
      <c r="C1062" s="56"/>
    </row>
    <row r="1063" spans="1:3">
      <c r="A1063" s="55" t="s">
        <v>1785</v>
      </c>
      <c r="C1063" s="56"/>
    </row>
    <row r="1064" spans="1:3">
      <c r="A1064" s="55" t="s">
        <v>2285</v>
      </c>
      <c r="C1064" s="56"/>
    </row>
    <row r="1065" spans="1:3">
      <c r="A1065" s="55" t="s">
        <v>2286</v>
      </c>
      <c r="C1065" s="56"/>
    </row>
    <row r="1066" spans="1:3">
      <c r="A1066" s="55" t="s">
        <v>2287</v>
      </c>
      <c r="C1066" s="56"/>
    </row>
    <row r="1067" spans="1:3">
      <c r="A1067" s="55" t="s">
        <v>2288</v>
      </c>
      <c r="C1067" s="56"/>
    </row>
    <row r="1068" spans="1:3">
      <c r="A1068" s="55" t="s">
        <v>1659</v>
      </c>
      <c r="C1068" s="56"/>
    </row>
    <row r="1069" spans="1:3">
      <c r="A1069" s="55" t="s">
        <v>2289</v>
      </c>
      <c r="C1069" s="56"/>
    </row>
    <row r="1070" spans="1:3">
      <c r="A1070" s="55" t="s">
        <v>2290</v>
      </c>
      <c r="C1070" s="56"/>
    </row>
    <row r="1071" spans="1:3">
      <c r="A1071" s="55" t="s">
        <v>2267</v>
      </c>
      <c r="C1071" s="56"/>
    </row>
    <row r="1072" spans="1:3">
      <c r="A1072" s="55" t="s">
        <v>1659</v>
      </c>
      <c r="C1072" s="56"/>
    </row>
    <row r="1073" spans="1:3">
      <c r="A1073" s="55" t="s">
        <v>2291</v>
      </c>
      <c r="C1073" s="56"/>
    </row>
    <row r="1074" spans="1:3">
      <c r="A1074" s="55" t="s">
        <v>1659</v>
      </c>
      <c r="C1074" s="56"/>
    </row>
    <row r="1075" spans="1:3">
      <c r="A1075" s="55" t="s">
        <v>2292</v>
      </c>
      <c r="C1075" s="56"/>
    </row>
    <row r="1076" spans="1:3">
      <c r="A1076" s="55" t="s">
        <v>2293</v>
      </c>
      <c r="C1076" s="56"/>
    </row>
    <row r="1077" spans="1:3">
      <c r="A1077" s="55" t="s">
        <v>1607</v>
      </c>
      <c r="C1077" s="56"/>
    </row>
    <row r="1078" spans="1:3">
      <c r="A1078" s="55" t="s">
        <v>1601</v>
      </c>
      <c r="C1078" s="56"/>
    </row>
    <row r="1079" spans="1:3">
      <c r="A1079" s="55" t="s">
        <v>2294</v>
      </c>
      <c r="C1079" s="56"/>
    </row>
    <row r="1080" spans="1:3">
      <c r="A1080" s="55" t="s">
        <v>1659</v>
      </c>
      <c r="C1080" s="56"/>
    </row>
    <row r="1081" spans="1:3">
      <c r="A1081" s="55" t="s">
        <v>1814</v>
      </c>
      <c r="C1081" s="56"/>
    </row>
    <row r="1082" spans="1:3">
      <c r="A1082" s="55" t="s">
        <v>1607</v>
      </c>
      <c r="C1082" s="56"/>
    </row>
    <row r="1083" spans="1:3">
      <c r="A1083" s="55" t="s">
        <v>2295</v>
      </c>
      <c r="C1083" s="56"/>
    </row>
    <row r="1084" spans="1:3">
      <c r="A1084" s="55" t="s">
        <v>1698</v>
      </c>
      <c r="C1084" s="56"/>
    </row>
    <row r="1085" spans="1:3">
      <c r="A1085" s="55" t="s">
        <v>2296</v>
      </c>
      <c r="C1085" s="56"/>
    </row>
    <row r="1086" spans="1:3">
      <c r="A1086" s="55" t="s">
        <v>2297</v>
      </c>
      <c r="C1086" s="56"/>
    </row>
    <row r="1087" spans="1:3">
      <c r="A1087" s="55" t="s">
        <v>1659</v>
      </c>
      <c r="C1087" s="56"/>
    </row>
    <row r="1088" spans="1:3">
      <c r="A1088" s="55" t="s">
        <v>2298</v>
      </c>
      <c r="C1088" s="56"/>
    </row>
    <row r="1089" spans="1:3">
      <c r="A1089" s="55" t="s">
        <v>1659</v>
      </c>
      <c r="C1089" s="56"/>
    </row>
    <row r="1090" spans="1:3">
      <c r="A1090" s="55" t="s">
        <v>1688</v>
      </c>
      <c r="C1090" s="56"/>
    </row>
    <row r="1091" spans="1:3">
      <c r="A1091" s="55" t="s">
        <v>2299</v>
      </c>
      <c r="C1091" s="56"/>
    </row>
    <row r="1092" spans="1:3">
      <c r="A1092" s="55" t="s">
        <v>2300</v>
      </c>
      <c r="C1092" s="56"/>
    </row>
    <row r="1093" spans="1:3">
      <c r="A1093" s="55" t="s">
        <v>1688</v>
      </c>
      <c r="C1093" s="56"/>
    </row>
    <row r="1094" spans="1:3">
      <c r="A1094" s="55" t="s">
        <v>2301</v>
      </c>
      <c r="C1094" s="56"/>
    </row>
    <row r="1095" spans="1:3">
      <c r="A1095" s="55" t="s">
        <v>1659</v>
      </c>
      <c r="C1095" s="56"/>
    </row>
    <row r="1096" spans="1:3">
      <c r="A1096" s="55" t="s">
        <v>1812</v>
      </c>
      <c r="C1096" s="56"/>
    </row>
    <row r="1097" spans="1:3">
      <c r="A1097" s="55" t="s">
        <v>1675</v>
      </c>
      <c r="C1097" s="56"/>
    </row>
    <row r="1098" spans="1:3">
      <c r="A1098" s="55" t="s">
        <v>2302</v>
      </c>
      <c r="C1098" s="56"/>
    </row>
    <row r="1099" spans="1:3">
      <c r="A1099" s="55" t="s">
        <v>1601</v>
      </c>
      <c r="C1099" s="56"/>
    </row>
    <row r="1100" spans="1:3">
      <c r="A1100" s="55" t="s">
        <v>2303</v>
      </c>
      <c r="C1100" s="56"/>
    </row>
    <row r="1101" spans="1:3">
      <c r="A1101" s="55" t="s">
        <v>1601</v>
      </c>
      <c r="C1101" s="56"/>
    </row>
    <row r="1102" spans="1:3">
      <c r="A1102" s="55" t="s">
        <v>1674</v>
      </c>
      <c r="C1102" s="56"/>
    </row>
    <row r="1103" spans="1:3">
      <c r="A1103" s="55" t="s">
        <v>2304</v>
      </c>
      <c r="C1103" s="56"/>
    </row>
    <row r="1104" spans="1:3">
      <c r="A1104" s="55" t="s">
        <v>1607</v>
      </c>
      <c r="C1104" s="56"/>
    </row>
    <row r="1105" spans="1:3">
      <c r="A1105" s="55" t="s">
        <v>2152</v>
      </c>
      <c r="C1105" s="56"/>
    </row>
    <row r="1106" spans="1:3">
      <c r="A1106" s="55" t="s">
        <v>2305</v>
      </c>
      <c r="C1106" s="56"/>
    </row>
    <row r="1107" spans="1:3">
      <c r="A1107" s="55" t="s">
        <v>2306</v>
      </c>
      <c r="C1107" s="56"/>
    </row>
    <row r="1108" spans="1:3">
      <c r="A1108" s="55" t="s">
        <v>2307</v>
      </c>
      <c r="C1108" s="56"/>
    </row>
    <row r="1109" spans="1:3">
      <c r="A1109" s="55" t="s">
        <v>2308</v>
      </c>
      <c r="C1109" s="56"/>
    </row>
    <row r="1110" spans="1:3">
      <c r="A1110" s="55" t="s">
        <v>1632</v>
      </c>
      <c r="C1110" s="56"/>
    </row>
    <row r="1111" spans="1:3">
      <c r="A1111" s="55" t="s">
        <v>2200</v>
      </c>
      <c r="C1111" s="56"/>
    </row>
    <row r="1112" spans="1:3">
      <c r="A1112" s="55" t="s">
        <v>2309</v>
      </c>
      <c r="C1112" s="56"/>
    </row>
    <row r="1113" spans="1:3">
      <c r="A1113" s="55" t="s">
        <v>2310</v>
      </c>
      <c r="C1113" s="56"/>
    </row>
    <row r="1114" spans="1:3">
      <c r="A1114" s="55" t="s">
        <v>2311</v>
      </c>
      <c r="C1114" s="56"/>
    </row>
    <row r="1115" spans="1:3">
      <c r="A1115" s="55" t="s">
        <v>1601</v>
      </c>
      <c r="C1115" s="56"/>
    </row>
    <row r="1116" spans="1:3">
      <c r="A1116" s="55" t="s">
        <v>1688</v>
      </c>
      <c r="C1116" s="56"/>
    </row>
    <row r="1117" spans="1:3">
      <c r="A1117" s="55" t="s">
        <v>2312</v>
      </c>
      <c r="C1117" s="56"/>
    </row>
    <row r="1118" spans="1:3">
      <c r="A1118" s="55" t="s">
        <v>2313</v>
      </c>
      <c r="C1118" s="56"/>
    </row>
    <row r="1119" spans="1:3">
      <c r="A1119" s="55" t="s">
        <v>1632</v>
      </c>
      <c r="C1119" s="56"/>
    </row>
    <row r="1120" spans="1:3">
      <c r="A1120" s="55" t="s">
        <v>1872</v>
      </c>
      <c r="C1120" s="56"/>
    </row>
    <row r="1121" spans="1:3">
      <c r="A1121" s="55" t="s">
        <v>1601</v>
      </c>
      <c r="C1121" s="56"/>
    </row>
    <row r="1122" spans="1:3">
      <c r="A1122" s="55" t="s">
        <v>2314</v>
      </c>
      <c r="C1122" s="56"/>
    </row>
    <row r="1123" spans="1:3">
      <c r="A1123" s="55" t="s">
        <v>2315</v>
      </c>
      <c r="C1123" s="56"/>
    </row>
    <row r="1124" spans="1:3">
      <c r="A1124" s="55" t="s">
        <v>2316</v>
      </c>
      <c r="C1124" s="56"/>
    </row>
    <row r="1125" spans="1:3">
      <c r="A1125" s="55" t="s">
        <v>1601</v>
      </c>
      <c r="C1125" s="56"/>
    </row>
    <row r="1126" spans="1:3">
      <c r="A1126" s="55" t="s">
        <v>2317</v>
      </c>
      <c r="C1126" s="56"/>
    </row>
    <row r="1127" spans="1:3">
      <c r="A1127" s="55" t="s">
        <v>1688</v>
      </c>
      <c r="C1127" s="56"/>
    </row>
    <row r="1128" spans="1:3">
      <c r="A1128" s="55" t="s">
        <v>2318</v>
      </c>
      <c r="C1128" s="56"/>
    </row>
    <row r="1129" spans="1:3">
      <c r="A1129" s="55" t="s">
        <v>2319</v>
      </c>
      <c r="C1129" s="56"/>
    </row>
    <row r="1130" spans="1:3">
      <c r="A1130" s="55" t="s">
        <v>1761</v>
      </c>
      <c r="C1130" s="56"/>
    </row>
    <row r="1131" spans="1:3">
      <c r="A1131" s="55" t="s">
        <v>1607</v>
      </c>
      <c r="C1131" s="56"/>
    </row>
    <row r="1132" spans="1:3">
      <c r="A1132" s="55" t="s">
        <v>1659</v>
      </c>
      <c r="C1132" s="56"/>
    </row>
    <row r="1133" spans="1:3">
      <c r="A1133" s="55" t="s">
        <v>2320</v>
      </c>
      <c r="C1133" s="56"/>
    </row>
    <row r="1134" spans="1:3">
      <c r="A1134" s="55" t="s">
        <v>1607</v>
      </c>
      <c r="C1134" s="56"/>
    </row>
    <row r="1135" spans="1:3">
      <c r="A1135" s="55" t="s">
        <v>2321</v>
      </c>
      <c r="C1135" s="56"/>
    </row>
    <row r="1136" spans="1:3">
      <c r="A1136" s="55" t="s">
        <v>2322</v>
      </c>
      <c r="C1136" s="56"/>
    </row>
    <row r="1137" spans="1:3">
      <c r="A1137" s="55" t="s">
        <v>1624</v>
      </c>
      <c r="C1137" s="56"/>
    </row>
    <row r="1138" spans="1:3">
      <c r="A1138" s="55" t="s">
        <v>2323</v>
      </c>
      <c r="C1138" s="56"/>
    </row>
    <row r="1139" spans="1:3">
      <c r="A1139" s="55" t="s">
        <v>2324</v>
      </c>
      <c r="C1139" s="56"/>
    </row>
    <row r="1140" spans="1:3">
      <c r="A1140" s="55" t="s">
        <v>1632</v>
      </c>
      <c r="C1140" s="56"/>
    </row>
    <row r="1141" spans="1:3">
      <c r="A1141" s="55" t="s">
        <v>2325</v>
      </c>
      <c r="C1141" s="56"/>
    </row>
    <row r="1142" spans="1:3">
      <c r="A1142" s="55" t="s">
        <v>1624</v>
      </c>
      <c r="C1142" s="56"/>
    </row>
    <row r="1143" spans="1:3">
      <c r="A1143" s="55" t="s">
        <v>1761</v>
      </c>
      <c r="C1143" s="56"/>
    </row>
    <row r="1144" spans="1:3">
      <c r="A1144" s="55" t="s">
        <v>2326</v>
      </c>
      <c r="C1144" s="56"/>
    </row>
    <row r="1145" spans="1:3">
      <c r="A1145" s="55" t="s">
        <v>2327</v>
      </c>
      <c r="C1145" s="56"/>
    </row>
    <row r="1146" spans="1:3">
      <c r="A1146" s="55" t="s">
        <v>2328</v>
      </c>
      <c r="C1146" s="56"/>
    </row>
    <row r="1147" spans="1:3">
      <c r="A1147" s="55" t="s">
        <v>2329</v>
      </c>
      <c r="C1147" s="56"/>
    </row>
    <row r="1148" spans="1:3">
      <c r="A1148" s="55" t="s">
        <v>2327</v>
      </c>
      <c r="C1148" s="56"/>
    </row>
    <row r="1149" spans="1:3">
      <c r="A1149" s="55" t="s">
        <v>2138</v>
      </c>
      <c r="C1149" s="56"/>
    </row>
    <row r="1150" spans="1:3">
      <c r="A1150" s="55" t="s">
        <v>2330</v>
      </c>
      <c r="C1150" s="56"/>
    </row>
    <row r="1151" spans="1:3">
      <c r="A1151" s="55" t="s">
        <v>1601</v>
      </c>
      <c r="C1151" s="56"/>
    </row>
    <row r="1152" spans="1:3">
      <c r="A1152" s="55" t="s">
        <v>2331</v>
      </c>
      <c r="C1152" s="56"/>
    </row>
    <row r="1153" spans="1:3">
      <c r="A1153" s="55" t="s">
        <v>1761</v>
      </c>
      <c r="C1153" s="56"/>
    </row>
    <row r="1154" spans="1:3">
      <c r="A1154" s="55" t="s">
        <v>2332</v>
      </c>
      <c r="C1154" s="56"/>
    </row>
    <row r="1155" spans="1:3">
      <c r="A1155" s="55" t="s">
        <v>1761</v>
      </c>
      <c r="C1155" s="56"/>
    </row>
    <row r="1156" spans="1:3">
      <c r="A1156" s="55" t="s">
        <v>2333</v>
      </c>
      <c r="C1156" s="56"/>
    </row>
    <row r="1157" spans="1:3">
      <c r="A1157" s="55" t="s">
        <v>1593</v>
      </c>
      <c r="C1157" s="56"/>
    </row>
    <row r="1158" spans="1:3">
      <c r="A1158" s="55" t="s">
        <v>1761</v>
      </c>
      <c r="C1158" s="56"/>
    </row>
    <row r="1159" spans="1:3">
      <c r="A1159" s="55" t="s">
        <v>1632</v>
      </c>
      <c r="C1159" s="56"/>
    </row>
    <row r="1160" spans="1:3">
      <c r="A1160" s="55" t="s">
        <v>2334</v>
      </c>
      <c r="C1160" s="56"/>
    </row>
    <row r="1161" spans="1:3">
      <c r="A1161" s="55" t="s">
        <v>2335</v>
      </c>
      <c r="C1161" s="56"/>
    </row>
    <row r="1162" spans="1:3">
      <c r="A1162" s="55" t="s">
        <v>1601</v>
      </c>
      <c r="C1162" s="56"/>
    </row>
    <row r="1163" spans="1:3">
      <c r="A1163" s="55" t="s">
        <v>2336</v>
      </c>
      <c r="C1163" s="56"/>
    </row>
    <row r="1164" spans="1:3">
      <c r="A1164" s="55" t="s">
        <v>2337</v>
      </c>
      <c r="C1164" s="56"/>
    </row>
    <row r="1165" spans="1:3">
      <c r="A1165" s="55" t="s">
        <v>2338</v>
      </c>
      <c r="C1165" s="56"/>
    </row>
    <row r="1166" spans="1:3">
      <c r="A1166" s="55" t="s">
        <v>2339</v>
      </c>
      <c r="C1166" s="56"/>
    </row>
    <row r="1167" spans="1:3">
      <c r="A1167" s="55" t="s">
        <v>1632</v>
      </c>
      <c r="C1167" s="56"/>
    </row>
    <row r="1168" spans="1:3">
      <c r="A1168" s="55" t="s">
        <v>1607</v>
      </c>
      <c r="C1168" s="56"/>
    </row>
    <row r="1169" spans="1:3">
      <c r="A1169" s="55" t="s">
        <v>2340</v>
      </c>
      <c r="C1169" s="56"/>
    </row>
    <row r="1170" spans="1:3">
      <c r="A1170" s="55" t="s">
        <v>2341</v>
      </c>
      <c r="C1170" s="56"/>
    </row>
    <row r="1171" spans="1:3">
      <c r="A1171" s="55" t="s">
        <v>2342</v>
      </c>
      <c r="C1171" s="56"/>
    </row>
    <row r="1172" spans="1:3">
      <c r="A1172" s="55" t="s">
        <v>2343</v>
      </c>
      <c r="C1172" s="56"/>
    </row>
    <row r="1173" spans="1:3">
      <c r="A1173" s="55" t="s">
        <v>2344</v>
      </c>
      <c r="C1173" s="56"/>
    </row>
    <row r="1174" spans="1:3">
      <c r="A1174" s="55" t="s">
        <v>1810</v>
      </c>
      <c r="C1174" s="56"/>
    </row>
    <row r="1175" spans="1:3">
      <c r="A1175" s="55" t="s">
        <v>2345</v>
      </c>
      <c r="C1175" s="56"/>
    </row>
    <row r="1176" spans="1:3">
      <c r="A1176" s="55" t="s">
        <v>2346</v>
      </c>
      <c r="C1176" s="56"/>
    </row>
    <row r="1177" spans="1:3">
      <c r="A1177" s="55" t="s">
        <v>2347</v>
      </c>
      <c r="C1177" s="56"/>
    </row>
    <row r="1178" spans="1:3">
      <c r="A1178" s="55" t="s">
        <v>2348</v>
      </c>
      <c r="C1178" s="56"/>
    </row>
    <row r="1179" spans="1:3">
      <c r="A1179" s="55" t="s">
        <v>2349</v>
      </c>
      <c r="C1179" s="56"/>
    </row>
    <row r="1180" spans="1:3">
      <c r="A1180" s="55" t="s">
        <v>2344</v>
      </c>
      <c r="C1180" s="56"/>
    </row>
    <row r="1181" spans="1:3">
      <c r="A1181" s="55" t="s">
        <v>2350</v>
      </c>
      <c r="C1181" s="56"/>
    </row>
    <row r="1182" spans="1:3">
      <c r="A1182" s="55" t="s">
        <v>2351</v>
      </c>
      <c r="C1182" s="56"/>
    </row>
    <row r="1183" spans="1:3">
      <c r="A1183" s="55" t="s">
        <v>2352</v>
      </c>
      <c r="C1183" s="56"/>
    </row>
    <row r="1184" spans="1:3">
      <c r="A1184" s="55" t="s">
        <v>1898</v>
      </c>
      <c r="C1184" s="56"/>
    </row>
    <row r="1185" spans="1:3">
      <c r="A1185" s="55" t="s">
        <v>2353</v>
      </c>
      <c r="C1185" s="56"/>
    </row>
    <row r="1186" spans="1:3">
      <c r="A1186" s="55" t="s">
        <v>1761</v>
      </c>
      <c r="C1186" s="56"/>
    </row>
    <row r="1187" spans="1:3">
      <c r="A1187" s="55" t="s">
        <v>991</v>
      </c>
      <c r="C1187" s="56"/>
    </row>
    <row r="1188" spans="1:3">
      <c r="A1188" s="55" t="s">
        <v>2325</v>
      </c>
      <c r="C1188" s="56"/>
    </row>
    <row r="1189" spans="1:3">
      <c r="A1189" s="55" t="s">
        <v>1607</v>
      </c>
      <c r="C1189" s="56"/>
    </row>
    <row r="1190" spans="1:3">
      <c r="A1190" s="55" t="s">
        <v>2354</v>
      </c>
      <c r="C1190" s="56"/>
    </row>
    <row r="1191" spans="1:3">
      <c r="A1191" s="55" t="s">
        <v>2355</v>
      </c>
      <c r="C1191" s="56"/>
    </row>
    <row r="1192" spans="1:3">
      <c r="A1192" s="55" t="s">
        <v>2356</v>
      </c>
      <c r="C1192" s="56"/>
    </row>
    <row r="1193" spans="1:3">
      <c r="A1193" s="55" t="s">
        <v>2357</v>
      </c>
      <c r="C1193" s="56"/>
    </row>
    <row r="1194" spans="1:3">
      <c r="A1194" s="55" t="s">
        <v>1607</v>
      </c>
      <c r="C1194" s="56"/>
    </row>
    <row r="1195" spans="1:3">
      <c r="A1195" s="55" t="s">
        <v>2358</v>
      </c>
      <c r="C1195" s="56"/>
    </row>
    <row r="1196" spans="1:3">
      <c r="A1196" s="55" t="s">
        <v>2359</v>
      </c>
      <c r="C1196" s="56"/>
    </row>
    <row r="1197" spans="1:3">
      <c r="A1197" s="55" t="s">
        <v>2360</v>
      </c>
      <c r="C1197" s="56"/>
    </row>
    <row r="1198" spans="1:3">
      <c r="A1198" s="55" t="s">
        <v>2361</v>
      </c>
      <c r="C1198" s="56"/>
    </row>
    <row r="1199" spans="1:3">
      <c r="A1199" s="55" t="s">
        <v>2362</v>
      </c>
      <c r="C1199" s="56"/>
    </row>
    <row r="1200" spans="1:3">
      <c r="A1200" s="55" t="s">
        <v>2363</v>
      </c>
      <c r="C1200" s="56"/>
    </row>
    <row r="1201" spans="1:3">
      <c r="A1201" s="55" t="s">
        <v>2364</v>
      </c>
      <c r="C1201" s="56"/>
    </row>
    <row r="1202" spans="1:3">
      <c r="A1202" s="55" t="s">
        <v>2365</v>
      </c>
      <c r="C1202" s="56"/>
    </row>
    <row r="1203" spans="1:3">
      <c r="A1203" s="55" t="s">
        <v>2366</v>
      </c>
      <c r="C1203" s="56"/>
    </row>
    <row r="1204" spans="1:3">
      <c r="A1204" s="55" t="s">
        <v>2367</v>
      </c>
      <c r="C1204" s="56"/>
    </row>
    <row r="1205" spans="1:3">
      <c r="A1205" s="55" t="s">
        <v>1662</v>
      </c>
      <c r="C1205" s="56"/>
    </row>
    <row r="1206" spans="1:3">
      <c r="A1206" s="55" t="s">
        <v>1659</v>
      </c>
      <c r="C1206" s="56"/>
    </row>
    <row r="1207" spans="1:3">
      <c r="A1207" s="55" t="s">
        <v>1233</v>
      </c>
      <c r="C1207" s="56"/>
    </row>
    <row r="1208" spans="1:3">
      <c r="A1208" s="55" t="s">
        <v>1632</v>
      </c>
      <c r="C1208" s="56"/>
    </row>
    <row r="1209" spans="1:3">
      <c r="A1209" s="55" t="s">
        <v>2368</v>
      </c>
      <c r="C1209" s="56"/>
    </row>
    <row r="1210" spans="1:3">
      <c r="A1210" s="55" t="s">
        <v>2369</v>
      </c>
      <c r="C1210" s="56"/>
    </row>
    <row r="1211" spans="1:3">
      <c r="A1211" s="55" t="s">
        <v>2370</v>
      </c>
      <c r="C1211" s="56"/>
    </row>
    <row r="1212" spans="1:3">
      <c r="A1212" s="55" t="s">
        <v>2371</v>
      </c>
      <c r="C1212" s="56"/>
    </row>
    <row r="1213" spans="1:3">
      <c r="A1213" s="55" t="s">
        <v>2372</v>
      </c>
      <c r="C1213" s="56"/>
    </row>
    <row r="1214" spans="1:3">
      <c r="A1214" s="55" t="s">
        <v>1659</v>
      </c>
      <c r="C1214" s="56"/>
    </row>
    <row r="1215" spans="1:3">
      <c r="A1215" s="55" t="s">
        <v>1632</v>
      </c>
      <c r="C1215" s="56"/>
    </row>
    <row r="1216" spans="1:3">
      <c r="A1216" s="55" t="s">
        <v>2373</v>
      </c>
      <c r="C1216" s="56"/>
    </row>
    <row r="1217" spans="1:3">
      <c r="A1217" s="55" t="s">
        <v>2374</v>
      </c>
      <c r="C1217" s="56"/>
    </row>
    <row r="1218" spans="1:3">
      <c r="A1218" s="55" t="s">
        <v>2375</v>
      </c>
      <c r="C1218" s="56"/>
    </row>
    <row r="1219" spans="1:3">
      <c r="A1219" s="55" t="s">
        <v>2376</v>
      </c>
      <c r="C1219" s="56"/>
    </row>
    <row r="1220" spans="1:3">
      <c r="A1220" s="55" t="s">
        <v>2377</v>
      </c>
      <c r="C1220" s="56"/>
    </row>
    <row r="1221" spans="1:3">
      <c r="A1221" s="55" t="s">
        <v>2378</v>
      </c>
      <c r="C1221" s="56"/>
    </row>
    <row r="1222" spans="1:3">
      <c r="A1222" s="55" t="s">
        <v>2379</v>
      </c>
      <c r="C1222" s="56"/>
    </row>
    <row r="1223" spans="1:3">
      <c r="A1223" s="55" t="s">
        <v>2380</v>
      </c>
      <c r="C1223" s="56"/>
    </row>
    <row r="1224" spans="1:3">
      <c r="A1224" s="55" t="s">
        <v>2381</v>
      </c>
      <c r="C1224" s="56"/>
    </row>
    <row r="1225" spans="1:3">
      <c r="A1225" s="55" t="s">
        <v>1632</v>
      </c>
      <c r="C1225" s="56"/>
    </row>
    <row r="1226" spans="1:3">
      <c r="A1226" s="55" t="s">
        <v>2382</v>
      </c>
      <c r="C1226" s="56"/>
    </row>
    <row r="1227" spans="1:3">
      <c r="A1227" s="55" t="s">
        <v>2383</v>
      </c>
      <c r="C1227" s="56"/>
    </row>
    <row r="1228" spans="1:3">
      <c r="A1228" s="55" t="s">
        <v>1607</v>
      </c>
      <c r="C1228" s="56"/>
    </row>
    <row r="1229" spans="1:3">
      <c r="A1229" s="55" t="s">
        <v>2384</v>
      </c>
      <c r="C1229" s="56"/>
    </row>
    <row r="1230" spans="1:3">
      <c r="A1230" s="55" t="s">
        <v>1607</v>
      </c>
      <c r="C1230" s="56"/>
    </row>
    <row r="1231" spans="1:3">
      <c r="A1231" s="55" t="s">
        <v>1662</v>
      </c>
      <c r="C1231" s="56"/>
    </row>
    <row r="1232" spans="1:3">
      <c r="A1232" s="55" t="s">
        <v>1659</v>
      </c>
      <c r="C1232" s="56"/>
    </row>
    <row r="1233" spans="1:3">
      <c r="A1233" s="55" t="s">
        <v>1761</v>
      </c>
      <c r="C1233" s="56"/>
    </row>
    <row r="1234" spans="1:3">
      <c r="A1234" s="55" t="s">
        <v>1761</v>
      </c>
      <c r="C1234" s="56"/>
    </row>
    <row r="1235" spans="1:3">
      <c r="A1235" s="55" t="s">
        <v>2385</v>
      </c>
      <c r="C1235" s="56"/>
    </row>
    <row r="1236" spans="1:3">
      <c r="A1236" s="55" t="s">
        <v>1632</v>
      </c>
      <c r="C1236" s="56"/>
    </row>
    <row r="1237" spans="1:3">
      <c r="A1237" s="55" t="s">
        <v>1607</v>
      </c>
      <c r="C1237" s="56"/>
    </row>
    <row r="1238" spans="1:3">
      <c r="A1238" s="55" t="s">
        <v>2386</v>
      </c>
      <c r="C1238" s="56"/>
    </row>
    <row r="1239" spans="1:3">
      <c r="A1239" s="55" t="s">
        <v>2387</v>
      </c>
      <c r="C1239" s="56"/>
    </row>
    <row r="1240" spans="1:3">
      <c r="A1240" s="55" t="s">
        <v>1659</v>
      </c>
      <c r="C1240" s="56"/>
    </row>
    <row r="1241" spans="1:3">
      <c r="A1241" s="55" t="s">
        <v>2388</v>
      </c>
      <c r="C1241" s="56"/>
    </row>
    <row r="1242" spans="1:3">
      <c r="A1242" s="55" t="s">
        <v>2344</v>
      </c>
      <c r="C1242" s="56"/>
    </row>
    <row r="1243" spans="1:3">
      <c r="A1243" s="55" t="s">
        <v>1761</v>
      </c>
      <c r="C1243" s="56"/>
    </row>
    <row r="1244" spans="1:3">
      <c r="A1244" s="55" t="s">
        <v>2033</v>
      </c>
      <c r="C1244" s="56"/>
    </row>
    <row r="1245" spans="1:3">
      <c r="A1245" s="55" t="s">
        <v>2389</v>
      </c>
      <c r="C1245" s="56"/>
    </row>
    <row r="1246" spans="1:3">
      <c r="A1246" s="55" t="s">
        <v>1607</v>
      </c>
      <c r="C1246" s="56"/>
    </row>
    <row r="1247" spans="1:3">
      <c r="A1247" s="55" t="s">
        <v>2390</v>
      </c>
      <c r="C1247" s="56"/>
    </row>
    <row r="1248" spans="1:3">
      <c r="A1248" s="55" t="s">
        <v>2391</v>
      </c>
      <c r="C1248" s="56"/>
    </row>
    <row r="1249" spans="1:3">
      <c r="A1249" s="55" t="s">
        <v>2392</v>
      </c>
      <c r="C1249" s="56"/>
    </row>
    <row r="1250" spans="1:3">
      <c r="A1250" s="55" t="s">
        <v>2393</v>
      </c>
      <c r="C1250" s="56"/>
    </row>
    <row r="1251" spans="1:3">
      <c r="A1251" s="55" t="s">
        <v>2394</v>
      </c>
      <c r="C1251" s="56"/>
    </row>
    <row r="1252" spans="1:3">
      <c r="A1252" s="55" t="s">
        <v>1761</v>
      </c>
      <c r="C1252" s="56"/>
    </row>
    <row r="1253" spans="1:3">
      <c r="A1253" s="55" t="s">
        <v>1688</v>
      </c>
      <c r="C1253" s="56"/>
    </row>
    <row r="1254" spans="1:3">
      <c r="A1254" s="55" t="s">
        <v>2395</v>
      </c>
      <c r="C1254" s="56"/>
    </row>
    <row r="1255" spans="1:3">
      <c r="A1255" s="55" t="s">
        <v>2396</v>
      </c>
      <c r="C1255" s="56"/>
    </row>
    <row r="1256" spans="1:3">
      <c r="A1256" s="55" t="s">
        <v>2397</v>
      </c>
      <c r="C1256" s="56"/>
    </row>
    <row r="1257" spans="1:3">
      <c r="A1257" s="55" t="s">
        <v>2398</v>
      </c>
      <c r="C1257" s="56"/>
    </row>
    <row r="1258" spans="1:3">
      <c r="A1258" s="55" t="s">
        <v>2399</v>
      </c>
      <c r="C1258" s="56"/>
    </row>
    <row r="1259" spans="1:3">
      <c r="A1259" s="55" t="s">
        <v>1632</v>
      </c>
      <c r="C1259" s="56"/>
    </row>
    <row r="1260" spans="1:3">
      <c r="A1260" s="55" t="s">
        <v>2400</v>
      </c>
      <c r="C1260" s="56"/>
    </row>
    <row r="1261" spans="1:3">
      <c r="A1261" s="55" t="s">
        <v>2401</v>
      </c>
      <c r="C1261" s="56"/>
    </row>
    <row r="1262" spans="1:3">
      <c r="A1262" s="55" t="s">
        <v>2402</v>
      </c>
      <c r="C1262" s="56"/>
    </row>
    <row r="1263" spans="1:3">
      <c r="A1263" s="55" t="s">
        <v>1601</v>
      </c>
      <c r="C1263" s="56"/>
    </row>
    <row r="1264" spans="1:3">
      <c r="A1264" s="55" t="s">
        <v>2403</v>
      </c>
      <c r="C1264" s="56"/>
    </row>
    <row r="1265" spans="1:3">
      <c r="A1265" s="55" t="s">
        <v>1607</v>
      </c>
      <c r="C1265" s="56"/>
    </row>
    <row r="1266" spans="1:3">
      <c r="A1266" s="55" t="s">
        <v>2404</v>
      </c>
      <c r="C1266" s="56"/>
    </row>
    <row r="1267" spans="1:3">
      <c r="A1267" s="55" t="s">
        <v>2405</v>
      </c>
      <c r="C1267" s="56"/>
    </row>
    <row r="1268" spans="1:3">
      <c r="A1268" s="55" t="s">
        <v>1659</v>
      </c>
      <c r="C1268" s="56"/>
    </row>
    <row r="1269" spans="1:3">
      <c r="A1269" s="55" t="s">
        <v>2406</v>
      </c>
      <c r="C1269" s="56"/>
    </row>
    <row r="1270" spans="1:3">
      <c r="A1270" s="55" t="s">
        <v>2407</v>
      </c>
      <c r="C1270" s="56"/>
    </row>
    <row r="1271" spans="1:3">
      <c r="A1271" s="55" t="s">
        <v>2408</v>
      </c>
      <c r="C1271" s="56"/>
    </row>
    <row r="1272" spans="1:3">
      <c r="A1272" s="55" t="s">
        <v>1688</v>
      </c>
      <c r="C1272" s="56"/>
    </row>
    <row r="1273" spans="1:3">
      <c r="A1273" s="55" t="s">
        <v>1491</v>
      </c>
      <c r="C1273" s="56"/>
    </row>
    <row r="1274" spans="1:3">
      <c r="A1274" s="55" t="s">
        <v>2409</v>
      </c>
      <c r="C1274" s="56"/>
    </row>
    <row r="1275" spans="1:3">
      <c r="A1275" s="55" t="s">
        <v>2410</v>
      </c>
      <c r="C1275" s="56"/>
    </row>
    <row r="1276" spans="1:3">
      <c r="A1276" s="55" t="s">
        <v>2411</v>
      </c>
      <c r="C1276" s="56"/>
    </row>
    <row r="1277" spans="1:3">
      <c r="A1277" s="55" t="s">
        <v>2412</v>
      </c>
      <c r="C1277" s="56"/>
    </row>
    <row r="1278" spans="1:3">
      <c r="A1278" s="55" t="s">
        <v>2413</v>
      </c>
      <c r="C1278" s="56"/>
    </row>
    <row r="1279" spans="1:3">
      <c r="A1279" s="55" t="s">
        <v>2414</v>
      </c>
      <c r="C1279" s="56"/>
    </row>
    <row r="1280" spans="1:3">
      <c r="A1280" s="55" t="s">
        <v>1674</v>
      </c>
      <c r="C1280" s="56"/>
    </row>
    <row r="1281" spans="1:3">
      <c r="A1281" s="55" t="s">
        <v>2415</v>
      </c>
      <c r="C1281" s="56"/>
    </row>
    <row r="1282" spans="1:3">
      <c r="A1282" s="55" t="s">
        <v>1659</v>
      </c>
      <c r="C1282" s="56"/>
    </row>
    <row r="1283" spans="1:3">
      <c r="A1283" s="55" t="s">
        <v>2416</v>
      </c>
      <c r="C1283" s="56"/>
    </row>
    <row r="1284" spans="1:3">
      <c r="A1284" s="55" t="s">
        <v>2417</v>
      </c>
      <c r="C1284" s="56"/>
    </row>
    <row r="1285" spans="1:3">
      <c r="A1285" s="55" t="s">
        <v>2418</v>
      </c>
      <c r="C1285" s="56"/>
    </row>
    <row r="1286" spans="1:3">
      <c r="A1286" s="55" t="s">
        <v>2419</v>
      </c>
      <c r="C1286" s="56"/>
    </row>
    <row r="1287" spans="1:3">
      <c r="A1287" s="55" t="s">
        <v>1607</v>
      </c>
      <c r="C1287" s="56"/>
    </row>
    <row r="1288" spans="1:3">
      <c r="A1288" s="55" t="s">
        <v>2420</v>
      </c>
      <c r="C1288" s="56"/>
    </row>
    <row r="1289" spans="1:3">
      <c r="A1289" s="55" t="s">
        <v>1814</v>
      </c>
      <c r="C1289" s="56"/>
    </row>
    <row r="1290" spans="1:3">
      <c r="A1290" s="55" t="s">
        <v>2181</v>
      </c>
      <c r="C1290" s="56"/>
    </row>
    <row r="1291" spans="1:3">
      <c r="A1291" s="55" t="s">
        <v>2421</v>
      </c>
      <c r="C1291" s="56"/>
    </row>
    <row r="1292" spans="1:3">
      <c r="A1292" s="55" t="s">
        <v>1761</v>
      </c>
      <c r="C1292" s="56"/>
    </row>
    <row r="1293" spans="1:3">
      <c r="A1293" s="55" t="s">
        <v>1688</v>
      </c>
      <c r="C1293" s="56"/>
    </row>
    <row r="1294" spans="1:3">
      <c r="A1294" s="55" t="s">
        <v>2422</v>
      </c>
      <c r="C1294" s="56"/>
    </row>
    <row r="1295" spans="1:3">
      <c r="A1295" s="55" t="s">
        <v>2423</v>
      </c>
      <c r="C1295" s="56"/>
    </row>
    <row r="1296" spans="1:3">
      <c r="A1296" s="55" t="s">
        <v>2424</v>
      </c>
      <c r="C1296" s="56"/>
    </row>
    <row r="1297" spans="1:3">
      <c r="A1297" s="55" t="s">
        <v>1908</v>
      </c>
      <c r="C1297" s="56"/>
    </row>
    <row r="1298" spans="1:3">
      <c r="A1298" s="55" t="s">
        <v>2425</v>
      </c>
      <c r="C1298" s="56"/>
    </row>
    <row r="1299" spans="1:3">
      <c r="A1299" s="55" t="s">
        <v>2426</v>
      </c>
      <c r="C1299" s="56"/>
    </row>
    <row r="1300" spans="1:3">
      <c r="A1300" s="55" t="s">
        <v>2427</v>
      </c>
      <c r="C1300" s="56"/>
    </row>
    <row r="1301" spans="1:3">
      <c r="A1301" s="55" t="s">
        <v>2428</v>
      </c>
      <c r="C1301" s="56"/>
    </row>
    <row r="1302" spans="1:3">
      <c r="A1302" s="55" t="s">
        <v>2429</v>
      </c>
      <c r="C1302" s="56"/>
    </row>
    <row r="1303" spans="1:3">
      <c r="A1303" s="55" t="s">
        <v>1607</v>
      </c>
      <c r="C1303" s="56"/>
    </row>
    <row r="1304" spans="1:3">
      <c r="A1304" s="55" t="s">
        <v>2430</v>
      </c>
      <c r="C1304" s="56"/>
    </row>
    <row r="1305" spans="1:3">
      <c r="A1305" s="55" t="s">
        <v>2431</v>
      </c>
      <c r="C1305" s="56"/>
    </row>
    <row r="1306" spans="1:3">
      <c r="A1306" s="55" t="s">
        <v>2165</v>
      </c>
      <c r="C1306" s="56"/>
    </row>
    <row r="1307" spans="1:3">
      <c r="A1307" s="55" t="s">
        <v>2432</v>
      </c>
      <c r="C1307" s="56"/>
    </row>
    <row r="1308" spans="1:3">
      <c r="A1308" s="55" t="s">
        <v>1674</v>
      </c>
      <c r="C1308" s="56"/>
    </row>
    <row r="1309" spans="1:3">
      <c r="A1309" s="55" t="s">
        <v>2433</v>
      </c>
      <c r="C1309" s="56"/>
    </row>
    <row r="1310" spans="1:3">
      <c r="A1310" s="55" t="s">
        <v>1688</v>
      </c>
      <c r="C1310" s="56"/>
    </row>
    <row r="1311" spans="1:3">
      <c r="A1311" s="55" t="s">
        <v>1607</v>
      </c>
      <c r="C1311" s="56"/>
    </row>
    <row r="1312" spans="1:3">
      <c r="A1312" s="55" t="s">
        <v>2434</v>
      </c>
      <c r="C1312" s="56"/>
    </row>
    <row r="1313" spans="1:3">
      <c r="A1313" s="55" t="s">
        <v>2435</v>
      </c>
      <c r="C1313" s="56"/>
    </row>
    <row r="1314" spans="1:3">
      <c r="A1314" s="55" t="s">
        <v>2436</v>
      </c>
      <c r="C1314" s="56"/>
    </row>
    <row r="1315" spans="1:3">
      <c r="A1315" s="55" t="s">
        <v>2437</v>
      </c>
      <c r="C1315" s="56"/>
    </row>
    <row r="1316" spans="1:3">
      <c r="A1316" s="55" t="s">
        <v>1624</v>
      </c>
      <c r="C1316" s="56"/>
    </row>
    <row r="1317" spans="1:3">
      <c r="A1317" s="55" t="s">
        <v>2438</v>
      </c>
      <c r="C1317" s="56"/>
    </row>
    <row r="1318" spans="1:3">
      <c r="A1318" s="55" t="s">
        <v>1632</v>
      </c>
      <c r="C1318" s="56"/>
    </row>
    <row r="1319" spans="1:3">
      <c r="A1319" s="55" t="s">
        <v>1632</v>
      </c>
      <c r="C1319" s="56"/>
    </row>
    <row r="1320" spans="1:3">
      <c r="A1320" s="55" t="s">
        <v>1636</v>
      </c>
      <c r="C1320" s="56"/>
    </row>
    <row r="1321" spans="1:3">
      <c r="A1321" s="55" t="s">
        <v>2439</v>
      </c>
      <c r="C1321" s="56"/>
    </row>
    <row r="1322" spans="1:3">
      <c r="A1322" s="55" t="s">
        <v>2440</v>
      </c>
      <c r="C1322" s="56"/>
    </row>
    <row r="1323" spans="1:3">
      <c r="A1323" s="55" t="s">
        <v>1624</v>
      </c>
      <c r="C1323" s="56"/>
    </row>
    <row r="1324" spans="1:3">
      <c r="A1324" s="55" t="s">
        <v>2441</v>
      </c>
      <c r="C1324" s="56"/>
    </row>
    <row r="1325" spans="1:3">
      <c r="A1325" s="55" t="s">
        <v>2138</v>
      </c>
      <c r="C1325" s="56"/>
    </row>
    <row r="1326" spans="1:3">
      <c r="A1326" s="55" t="s">
        <v>2442</v>
      </c>
      <c r="C1326" s="56"/>
    </row>
    <row r="1327" spans="1:3">
      <c r="A1327" s="55" t="s">
        <v>1632</v>
      </c>
      <c r="C1327" s="56"/>
    </row>
    <row r="1328" spans="1:3">
      <c r="A1328" s="55" t="s">
        <v>2443</v>
      </c>
      <c r="C1328" s="56"/>
    </row>
    <row r="1329" spans="1:3">
      <c r="A1329" s="55" t="s">
        <v>1632</v>
      </c>
      <c r="C1329" s="56"/>
    </row>
    <row r="1330" spans="1:3">
      <c r="A1330" s="55" t="s">
        <v>1601</v>
      </c>
      <c r="C1330" s="56"/>
    </row>
    <row r="1331" spans="1:3">
      <c r="A1331" s="55" t="s">
        <v>1973</v>
      </c>
      <c r="C1331" s="56"/>
    </row>
    <row r="1332" spans="1:3">
      <c r="A1332" s="55" t="s">
        <v>2444</v>
      </c>
      <c r="C1332" s="56"/>
    </row>
    <row r="1333" spans="1:3">
      <c r="A1333" s="55" t="s">
        <v>2445</v>
      </c>
      <c r="C1333" s="56"/>
    </row>
    <row r="1334" spans="1:3">
      <c r="A1334" s="55" t="s">
        <v>2446</v>
      </c>
      <c r="C1334" s="56"/>
    </row>
    <row r="1335" spans="1:3">
      <c r="A1335" s="55" t="s">
        <v>2447</v>
      </c>
      <c r="C1335" s="56"/>
    </row>
    <row r="1336" spans="1:3">
      <c r="A1336" s="55" t="s">
        <v>2448</v>
      </c>
      <c r="C1336" s="56"/>
    </row>
    <row r="1337" spans="1:3">
      <c r="A1337" s="55" t="s">
        <v>2449</v>
      </c>
      <c r="C1337" s="56"/>
    </row>
    <row r="1338" spans="1:3">
      <c r="A1338" s="55" t="s">
        <v>2450</v>
      </c>
      <c r="C1338" s="56"/>
    </row>
    <row r="1339" spans="1:3">
      <c r="A1339" s="55" t="s">
        <v>2451</v>
      </c>
      <c r="C1339" s="56"/>
    </row>
    <row r="1340" spans="1:3">
      <c r="A1340" s="55" t="s">
        <v>2452</v>
      </c>
      <c r="C1340" s="56"/>
    </row>
    <row r="1341" spans="1:3">
      <c r="A1341" s="55" t="s">
        <v>2453</v>
      </c>
      <c r="C1341" s="56"/>
    </row>
    <row r="1342" spans="1:3">
      <c r="A1342" s="55" t="s">
        <v>1601</v>
      </c>
      <c r="C1342" s="56"/>
    </row>
    <row r="1343" spans="1:3">
      <c r="A1343" s="55" t="s">
        <v>2454</v>
      </c>
      <c r="C1343" s="56"/>
    </row>
    <row r="1344" spans="1:3">
      <c r="A1344" s="55" t="s">
        <v>2455</v>
      </c>
      <c r="C1344" s="56"/>
    </row>
    <row r="1345" spans="1:3">
      <c r="A1345" s="55" t="s">
        <v>2456</v>
      </c>
      <c r="C1345" s="56"/>
    </row>
    <row r="1346" spans="1:3">
      <c r="A1346" s="55" t="s">
        <v>1596</v>
      </c>
      <c r="C1346" s="56"/>
    </row>
    <row r="1347" spans="1:3">
      <c r="A1347" s="55" t="s">
        <v>2457</v>
      </c>
      <c r="C1347" s="56"/>
    </row>
    <row r="1348" spans="1:3">
      <c r="A1348" s="55" t="s">
        <v>2458</v>
      </c>
      <c r="C1348" s="56"/>
    </row>
    <row r="1349" spans="1:3">
      <c r="A1349" s="55" t="s">
        <v>2459</v>
      </c>
      <c r="C1349" s="56"/>
    </row>
    <row r="1350" spans="1:3">
      <c r="A1350" s="55" t="s">
        <v>2460</v>
      </c>
      <c r="C1350" s="56"/>
    </row>
    <row r="1351" spans="1:3">
      <c r="A1351" s="55" t="s">
        <v>1601</v>
      </c>
      <c r="C1351" s="56"/>
    </row>
    <row r="1352" spans="1:3">
      <c r="A1352" s="55" t="s">
        <v>2138</v>
      </c>
      <c r="C1352" s="56"/>
    </row>
    <row r="1353" spans="1:3">
      <c r="A1353" s="55" t="s">
        <v>1607</v>
      </c>
      <c r="C1353" s="56"/>
    </row>
    <row r="1354" spans="1:3">
      <c r="A1354" s="55" t="s">
        <v>1632</v>
      </c>
      <c r="C1354" s="56"/>
    </row>
    <row r="1355" spans="1:3">
      <c r="A1355" s="55" t="s">
        <v>2461</v>
      </c>
      <c r="C1355" s="56"/>
    </row>
    <row r="1356" spans="1:3">
      <c r="A1356" s="55" t="s">
        <v>1674</v>
      </c>
      <c r="C1356" s="56"/>
    </row>
    <row r="1357" spans="1:3">
      <c r="A1357" s="55" t="s">
        <v>1659</v>
      </c>
      <c r="C1357" s="56"/>
    </row>
    <row r="1358" spans="1:3">
      <c r="A1358" s="55" t="s">
        <v>2462</v>
      </c>
      <c r="C1358" s="56"/>
    </row>
    <row r="1359" spans="1:3">
      <c r="A1359" s="55" t="s">
        <v>2138</v>
      </c>
      <c r="C1359" s="56"/>
    </row>
    <row r="1360" spans="1:3">
      <c r="A1360" s="55" t="s">
        <v>1688</v>
      </c>
      <c r="C1360" s="56"/>
    </row>
    <row r="1361" spans="1:3">
      <c r="A1361" s="55" t="s">
        <v>2060</v>
      </c>
      <c r="C1361" s="56"/>
    </row>
    <row r="1362" spans="1:3">
      <c r="A1362" s="55" t="s">
        <v>2463</v>
      </c>
      <c r="C1362" s="56"/>
    </row>
    <row r="1363" spans="1:3">
      <c r="A1363" s="55" t="s">
        <v>2464</v>
      </c>
      <c r="C1363" s="56"/>
    </row>
    <row r="1364" spans="1:3">
      <c r="A1364" s="55" t="s">
        <v>1632</v>
      </c>
      <c r="C1364" s="56"/>
    </row>
    <row r="1365" spans="1:3">
      <c r="A1365" s="55" t="s">
        <v>2465</v>
      </c>
      <c r="C1365" s="56"/>
    </row>
    <row r="1366" spans="1:3">
      <c r="A1366" s="55" t="s">
        <v>1624</v>
      </c>
      <c r="C1366" s="56"/>
    </row>
    <row r="1367" spans="1:3">
      <c r="A1367" s="55" t="s">
        <v>1767</v>
      </c>
      <c r="C1367" s="56"/>
    </row>
    <row r="1368" spans="1:3">
      <c r="A1368" s="55" t="s">
        <v>2466</v>
      </c>
      <c r="C1368" s="56"/>
    </row>
    <row r="1369" spans="1:3">
      <c r="A1369" s="55" t="s">
        <v>1659</v>
      </c>
      <c r="C1369" s="56"/>
    </row>
    <row r="1370" spans="1:3">
      <c r="A1370" s="55" t="s">
        <v>2467</v>
      </c>
      <c r="C1370" s="56"/>
    </row>
    <row r="1371" spans="1:3">
      <c r="A1371" s="55" t="s">
        <v>2468</v>
      </c>
      <c r="C1371" s="56"/>
    </row>
    <row r="1372" spans="1:3">
      <c r="A1372" s="55" t="s">
        <v>2469</v>
      </c>
      <c r="C1372" s="56"/>
    </row>
    <row r="1373" spans="1:3">
      <c r="A1373" s="55" t="s">
        <v>2470</v>
      </c>
      <c r="C1373" s="56"/>
    </row>
    <row r="1374" spans="1:3">
      <c r="A1374" s="55" t="s">
        <v>1632</v>
      </c>
      <c r="C1374" s="56"/>
    </row>
    <row r="1375" spans="1:3">
      <c r="A1375" s="55" t="s">
        <v>2471</v>
      </c>
      <c r="C1375" s="56"/>
    </row>
    <row r="1376" spans="1:3">
      <c r="A1376" s="55" t="s">
        <v>2472</v>
      </c>
      <c r="C1376" s="56"/>
    </row>
    <row r="1377" spans="1:3">
      <c r="A1377" s="55" t="s">
        <v>2473</v>
      </c>
      <c r="C1377" s="56"/>
    </row>
    <row r="1378" spans="1:3">
      <c r="A1378" s="55" t="s">
        <v>2437</v>
      </c>
      <c r="C1378" s="56"/>
    </row>
    <row r="1379" spans="1:3">
      <c r="A1379" s="55" t="s">
        <v>2474</v>
      </c>
      <c r="C1379" s="56"/>
    </row>
    <row r="1380" spans="1:3">
      <c r="A1380" s="55" t="s">
        <v>2475</v>
      </c>
      <c r="C1380" s="56"/>
    </row>
    <row r="1381" spans="1:3">
      <c r="A1381" s="55" t="s">
        <v>2476</v>
      </c>
      <c r="C1381" s="56"/>
    </row>
    <row r="1382" spans="1:3">
      <c r="A1382" s="55" t="s">
        <v>2477</v>
      </c>
      <c r="C1382" s="56"/>
    </row>
    <row r="1383" spans="1:3">
      <c r="A1383" s="55" t="s">
        <v>1832</v>
      </c>
      <c r="C1383" s="56"/>
    </row>
    <row r="1384" spans="1:3">
      <c r="A1384" s="55" t="s">
        <v>2165</v>
      </c>
      <c r="C1384" s="56"/>
    </row>
    <row r="1385" spans="1:3">
      <c r="A1385" s="55" t="s">
        <v>2478</v>
      </c>
      <c r="C1385" s="56"/>
    </row>
    <row r="1386" spans="1:3">
      <c r="A1386" s="55" t="s">
        <v>2479</v>
      </c>
      <c r="C1386" s="56"/>
    </row>
    <row r="1387" spans="1:3">
      <c r="A1387" s="55" t="s">
        <v>1688</v>
      </c>
      <c r="C1387" s="56"/>
    </row>
    <row r="1388" spans="1:3">
      <c r="A1388" s="55" t="s">
        <v>2480</v>
      </c>
      <c r="C1388" s="56"/>
    </row>
    <row r="1389" spans="1:3">
      <c r="A1389" s="55" t="s">
        <v>2481</v>
      </c>
      <c r="C1389" s="56"/>
    </row>
    <row r="1390" spans="1:3">
      <c r="A1390" s="55" t="s">
        <v>2482</v>
      </c>
      <c r="C1390" s="56"/>
    </row>
    <row r="1391" spans="1:3">
      <c r="A1391" s="55" t="s">
        <v>1607</v>
      </c>
      <c r="C1391" s="56"/>
    </row>
    <row r="1392" spans="1:3">
      <c r="A1392" s="55" t="s">
        <v>2483</v>
      </c>
      <c r="C1392" s="56"/>
    </row>
    <row r="1393" spans="1:3">
      <c r="A1393" s="55" t="s">
        <v>2484</v>
      </c>
      <c r="C1393" s="56"/>
    </row>
    <row r="1394" spans="1:3">
      <c r="A1394" s="55" t="s">
        <v>2485</v>
      </c>
      <c r="C1394" s="56"/>
    </row>
    <row r="1395" spans="1:3">
      <c r="A1395" s="55" t="s">
        <v>1659</v>
      </c>
      <c r="C1395" s="56"/>
    </row>
    <row r="1396" spans="1:3">
      <c r="A1396" s="55" t="s">
        <v>2486</v>
      </c>
      <c r="C1396" s="56"/>
    </row>
    <row r="1397" spans="1:3">
      <c r="A1397" s="55" t="s">
        <v>2487</v>
      </c>
      <c r="C1397" s="56"/>
    </row>
    <row r="1398" spans="1:3">
      <c r="A1398" s="55" t="s">
        <v>2488</v>
      </c>
      <c r="C1398" s="56"/>
    </row>
    <row r="1399" spans="1:3">
      <c r="A1399" s="55" t="s">
        <v>2489</v>
      </c>
      <c r="C1399" s="56"/>
    </row>
    <row r="1400" spans="1:3">
      <c r="A1400" s="55" t="s">
        <v>2490</v>
      </c>
      <c r="C1400" s="56"/>
    </row>
    <row r="1401" spans="1:3">
      <c r="A1401" s="55" t="s">
        <v>2491</v>
      </c>
      <c r="C1401" s="56"/>
    </row>
    <row r="1402" spans="1:3">
      <c r="A1402" s="55" t="s">
        <v>2492</v>
      </c>
      <c r="C1402" s="56"/>
    </row>
    <row r="1403" spans="1:3">
      <c r="A1403" s="55" t="s">
        <v>2115</v>
      </c>
      <c r="C1403" s="56"/>
    </row>
    <row r="1404" spans="1:3">
      <c r="A1404" s="55" t="s">
        <v>2493</v>
      </c>
      <c r="C1404" s="56"/>
    </row>
    <row r="1405" spans="1:3">
      <c r="A1405" s="55" t="s">
        <v>2494</v>
      </c>
      <c r="C1405" s="56"/>
    </row>
    <row r="1406" spans="1:3">
      <c r="A1406" s="55" t="s">
        <v>2495</v>
      </c>
      <c r="C1406" s="56"/>
    </row>
    <row r="1407" spans="1:3">
      <c r="A1407" s="55" t="s">
        <v>2496</v>
      </c>
      <c r="C1407" s="56"/>
    </row>
    <row r="1408" spans="1:3">
      <c r="A1408" s="55" t="s">
        <v>2497</v>
      </c>
      <c r="C1408" s="56"/>
    </row>
    <row r="1409" spans="1:3">
      <c r="A1409" s="55" t="s">
        <v>2498</v>
      </c>
      <c r="C1409" s="56"/>
    </row>
    <row r="1410" spans="1:3">
      <c r="A1410" s="55" t="s">
        <v>2470</v>
      </c>
      <c r="C1410" s="56"/>
    </row>
    <row r="1411" spans="1:3">
      <c r="A1411" s="55" t="s">
        <v>2138</v>
      </c>
      <c r="C1411" s="56"/>
    </row>
    <row r="1412" spans="1:3">
      <c r="A1412" s="55" t="s">
        <v>1491</v>
      </c>
      <c r="C1412" s="56"/>
    </row>
    <row r="1413" spans="1:3">
      <c r="A1413" s="55" t="s">
        <v>2138</v>
      </c>
      <c r="C1413" s="56"/>
    </row>
    <row r="1414" spans="1:3">
      <c r="A1414" s="55" t="s">
        <v>2499</v>
      </c>
      <c r="C1414" s="56"/>
    </row>
    <row r="1415" spans="1:3">
      <c r="A1415" s="55" t="s">
        <v>1674</v>
      </c>
      <c r="C1415" s="56"/>
    </row>
    <row r="1416" spans="1:3">
      <c r="A1416" s="55" t="s">
        <v>1659</v>
      </c>
      <c r="C1416" s="56"/>
    </row>
    <row r="1417" spans="1:3">
      <c r="A1417" s="55" t="s">
        <v>2500</v>
      </c>
      <c r="C1417" s="56"/>
    </row>
    <row r="1418" spans="1:3">
      <c r="A1418" s="55" t="s">
        <v>2501</v>
      </c>
      <c r="C1418" s="56"/>
    </row>
    <row r="1419" spans="1:3">
      <c r="A1419" s="55" t="s">
        <v>1601</v>
      </c>
      <c r="C1419" s="56"/>
    </row>
    <row r="1420" spans="1:3">
      <c r="A1420" s="55" t="s">
        <v>1688</v>
      </c>
      <c r="C1420" s="56"/>
    </row>
    <row r="1421" spans="1:3">
      <c r="A1421" s="55" t="s">
        <v>2502</v>
      </c>
      <c r="C1421" s="56"/>
    </row>
    <row r="1422" spans="1:3">
      <c r="A1422" s="55" t="s">
        <v>1601</v>
      </c>
      <c r="C1422" s="56"/>
    </row>
    <row r="1423" spans="1:3">
      <c r="A1423" s="55" t="s">
        <v>2503</v>
      </c>
      <c r="C1423" s="56"/>
    </row>
    <row r="1424" spans="1:3">
      <c r="A1424" s="55" t="s">
        <v>2504</v>
      </c>
      <c r="C1424" s="56"/>
    </row>
    <row r="1425" spans="1:3">
      <c r="A1425" s="55" t="s">
        <v>2505</v>
      </c>
      <c r="C1425" s="56"/>
    </row>
    <row r="1426" spans="1:3">
      <c r="A1426" s="55" t="s">
        <v>2506</v>
      </c>
      <c r="C1426" s="56"/>
    </row>
    <row r="1427" spans="1:3">
      <c r="A1427" s="55" t="s">
        <v>1601</v>
      </c>
      <c r="C1427" s="56"/>
    </row>
    <row r="1428" spans="1:3">
      <c r="A1428" s="55" t="s">
        <v>2138</v>
      </c>
      <c r="C1428" s="56"/>
    </row>
    <row r="1429" spans="1:3">
      <c r="A1429" s="55" t="s">
        <v>2072</v>
      </c>
      <c r="C1429" s="56"/>
    </row>
    <row r="1430" spans="1:3">
      <c r="A1430" s="55" t="s">
        <v>2507</v>
      </c>
      <c r="C1430" s="56"/>
    </row>
    <row r="1431" spans="1:3">
      <c r="A1431" s="55" t="s">
        <v>2508</v>
      </c>
      <c r="C1431" s="56"/>
    </row>
    <row r="1432" spans="1:3">
      <c r="A1432" s="55" t="s">
        <v>2456</v>
      </c>
      <c r="C1432" s="56"/>
    </row>
    <row r="1433" spans="1:3">
      <c r="A1433" s="55" t="s">
        <v>1688</v>
      </c>
      <c r="C1433" s="56"/>
    </row>
    <row r="1434" spans="1:3">
      <c r="A1434" s="55" t="s">
        <v>2509</v>
      </c>
      <c r="C1434" s="56"/>
    </row>
    <row r="1435" spans="1:3">
      <c r="A1435" s="55" t="s">
        <v>1605</v>
      </c>
      <c r="C1435" s="56"/>
    </row>
    <row r="1436" spans="1:3">
      <c r="A1436" s="55" t="s">
        <v>2510</v>
      </c>
      <c r="C1436" s="56"/>
    </row>
    <row r="1437" spans="1:3">
      <c r="A1437" s="55" t="s">
        <v>2511</v>
      </c>
      <c r="C1437" s="56"/>
    </row>
    <row r="1438" spans="1:3">
      <c r="A1438" s="55" t="s">
        <v>2512</v>
      </c>
      <c r="C1438" s="56"/>
    </row>
    <row r="1439" spans="1:3">
      <c r="A1439" s="55" t="s">
        <v>1601</v>
      </c>
      <c r="C1439" s="56"/>
    </row>
    <row r="1440" spans="1:3">
      <c r="A1440" s="55" t="s">
        <v>1659</v>
      </c>
      <c r="C1440" s="56"/>
    </row>
    <row r="1441" spans="1:3">
      <c r="A1441" s="55" t="s">
        <v>2513</v>
      </c>
      <c r="C1441" s="56"/>
    </row>
    <row r="1442" spans="1:3">
      <c r="A1442" s="55" t="s">
        <v>1738</v>
      </c>
      <c r="C1442" s="56"/>
    </row>
    <row r="1443" spans="1:3">
      <c r="A1443" s="55" t="s">
        <v>2165</v>
      </c>
      <c r="C1443" s="56"/>
    </row>
    <row r="1444" spans="1:3">
      <c r="A1444" s="55" t="s">
        <v>2138</v>
      </c>
      <c r="C1444" s="56"/>
    </row>
    <row r="1445" spans="1:3">
      <c r="A1445" s="55" t="s">
        <v>1632</v>
      </c>
      <c r="C1445" s="56"/>
    </row>
    <row r="1446" spans="1:3">
      <c r="A1446" s="55" t="s">
        <v>1688</v>
      </c>
      <c r="C1446" s="56"/>
    </row>
    <row r="1447" spans="1:3">
      <c r="A1447" s="55" t="s">
        <v>2514</v>
      </c>
      <c r="C1447" s="56"/>
    </row>
    <row r="1448" spans="1:3">
      <c r="A1448" s="55" t="s">
        <v>2515</v>
      </c>
      <c r="C1448" s="56"/>
    </row>
    <row r="1449" spans="1:3">
      <c r="A1449" s="55" t="s">
        <v>2516</v>
      </c>
      <c r="C1449" s="56"/>
    </row>
    <row r="1450" spans="1:3">
      <c r="A1450" s="55" t="s">
        <v>2517</v>
      </c>
      <c r="C1450" s="56"/>
    </row>
    <row r="1451" spans="1:3">
      <c r="A1451" s="55" t="s">
        <v>2518</v>
      </c>
      <c r="C1451" s="56"/>
    </row>
    <row r="1452" spans="1:3">
      <c r="A1452" s="55" t="s">
        <v>2519</v>
      </c>
      <c r="C1452" s="56"/>
    </row>
    <row r="1453" spans="1:3">
      <c r="A1453" s="55" t="s">
        <v>1674</v>
      </c>
      <c r="C1453" s="56"/>
    </row>
    <row r="1454" spans="1:3">
      <c r="A1454" s="55" t="s">
        <v>2520</v>
      </c>
      <c r="C1454" s="56"/>
    </row>
    <row r="1455" spans="1:3">
      <c r="A1455" s="55" t="s">
        <v>2343</v>
      </c>
      <c r="C1455" s="56"/>
    </row>
    <row r="1456" spans="1:3">
      <c r="A1456" s="55" t="s">
        <v>2521</v>
      </c>
      <c r="C1456" s="56"/>
    </row>
    <row r="1457" spans="1:3">
      <c r="A1457" s="55" t="s">
        <v>1738</v>
      </c>
      <c r="C1457" s="56"/>
    </row>
    <row r="1458" spans="1:3">
      <c r="A1458" s="55" t="s">
        <v>1674</v>
      </c>
      <c r="C1458" s="56"/>
    </row>
    <row r="1459" spans="1:3">
      <c r="A1459" s="55" t="s">
        <v>2522</v>
      </c>
      <c r="C1459" s="56"/>
    </row>
    <row r="1460" spans="1:3">
      <c r="A1460" s="55" t="s">
        <v>2523</v>
      </c>
      <c r="C1460" s="56"/>
    </row>
    <row r="1461" spans="1:3">
      <c r="A1461" s="55" t="s">
        <v>2138</v>
      </c>
      <c r="C1461" s="56"/>
    </row>
    <row r="1462" spans="1:3">
      <c r="A1462" s="55" t="s">
        <v>2524</v>
      </c>
      <c r="C1462" s="56"/>
    </row>
    <row r="1463" spans="1:3">
      <c r="A1463" s="55" t="s">
        <v>1738</v>
      </c>
      <c r="C1463" s="56"/>
    </row>
    <row r="1464" spans="1:3">
      <c r="A1464" s="55" t="s">
        <v>1601</v>
      </c>
      <c r="C1464" s="56"/>
    </row>
    <row r="1465" spans="1:3">
      <c r="A1465" s="55" t="s">
        <v>1607</v>
      </c>
      <c r="C1465" s="56"/>
    </row>
    <row r="1466" spans="1:3">
      <c r="A1466" s="55" t="s">
        <v>2525</v>
      </c>
      <c r="C1466" s="56"/>
    </row>
    <row r="1467" spans="1:3">
      <c r="A1467" s="55" t="s">
        <v>2526</v>
      </c>
      <c r="C1467" s="56"/>
    </row>
    <row r="1468" spans="1:3">
      <c r="A1468" s="55" t="s">
        <v>2138</v>
      </c>
      <c r="C1468" s="56"/>
    </row>
    <row r="1469" spans="1:3">
      <c r="A1469" s="55" t="s">
        <v>2527</v>
      </c>
      <c r="C1469" s="56"/>
    </row>
    <row r="1470" spans="1:3">
      <c r="A1470" s="55" t="s">
        <v>1659</v>
      </c>
      <c r="C1470" s="56"/>
    </row>
    <row r="1471" spans="1:3">
      <c r="A1471" s="55" t="s">
        <v>2528</v>
      </c>
      <c r="C1471" s="56"/>
    </row>
    <row r="1472" spans="1:3">
      <c r="A1472" s="55" t="s">
        <v>2529</v>
      </c>
      <c r="C1472" s="56"/>
    </row>
    <row r="1473" spans="1:3">
      <c r="A1473" s="55" t="s">
        <v>1688</v>
      </c>
      <c r="C1473" s="56"/>
    </row>
    <row r="1474" spans="1:3">
      <c r="A1474" s="55" t="s">
        <v>2530</v>
      </c>
      <c r="C1474" s="56"/>
    </row>
    <row r="1475" spans="1:3">
      <c r="A1475" s="55" t="s">
        <v>1659</v>
      </c>
      <c r="C1475" s="56"/>
    </row>
    <row r="1476" spans="1:3">
      <c r="A1476" s="55" t="s">
        <v>2181</v>
      </c>
      <c r="C1476" s="56"/>
    </row>
    <row r="1477" spans="1:3">
      <c r="A1477" s="55" t="s">
        <v>2531</v>
      </c>
      <c r="C1477" s="56"/>
    </row>
    <row r="1478" spans="1:3">
      <c r="A1478" s="55" t="s">
        <v>1632</v>
      </c>
      <c r="C1478" s="56"/>
    </row>
    <row r="1479" spans="1:3">
      <c r="A1479" s="55" t="s">
        <v>1688</v>
      </c>
      <c r="C1479" s="56"/>
    </row>
    <row r="1480" spans="1:3">
      <c r="A1480" s="55" t="s">
        <v>1738</v>
      </c>
      <c r="C1480" s="56"/>
    </row>
    <row r="1481" spans="1:3">
      <c r="A1481" s="55" t="s">
        <v>2532</v>
      </c>
      <c r="C1481" s="56"/>
    </row>
    <row r="1482" spans="1:3">
      <c r="A1482" s="55" t="s">
        <v>2533</v>
      </c>
      <c r="C1482" s="56"/>
    </row>
    <row r="1483" spans="1:3">
      <c r="A1483" s="55" t="s">
        <v>1605</v>
      </c>
      <c r="C1483" s="56"/>
    </row>
    <row r="1484" spans="1:3">
      <c r="A1484" s="55" t="s">
        <v>2534</v>
      </c>
      <c r="C1484" s="56"/>
    </row>
    <row r="1485" spans="1:3">
      <c r="A1485" s="55" t="s">
        <v>1607</v>
      </c>
      <c r="C1485" s="56"/>
    </row>
    <row r="1486" spans="1:3">
      <c r="A1486" s="55" t="s">
        <v>2535</v>
      </c>
      <c r="C1486" s="56"/>
    </row>
    <row r="1487" spans="1:3">
      <c r="A1487" s="55" t="s">
        <v>2536</v>
      </c>
      <c r="C1487" s="56"/>
    </row>
    <row r="1488" spans="1:3">
      <c r="A1488" s="55" t="s">
        <v>1632</v>
      </c>
      <c r="C1488" s="56"/>
    </row>
    <row r="1489" spans="1:3">
      <c r="A1489" s="55" t="s">
        <v>2115</v>
      </c>
      <c r="C1489" s="56"/>
    </row>
    <row r="1490" spans="1:3">
      <c r="A1490" s="55" t="s">
        <v>2537</v>
      </c>
      <c r="C1490" s="56"/>
    </row>
    <row r="1491" spans="1:3">
      <c r="A1491" s="55" t="s">
        <v>2538</v>
      </c>
      <c r="C1491" s="56"/>
    </row>
    <row r="1492" spans="1:3">
      <c r="A1492" s="55" t="s">
        <v>2539</v>
      </c>
      <c r="C1492" s="56"/>
    </row>
    <row r="1493" spans="1:3">
      <c r="A1493" s="55" t="s">
        <v>1688</v>
      </c>
      <c r="C1493" s="56"/>
    </row>
    <row r="1494" spans="1:3">
      <c r="A1494" s="55" t="s">
        <v>2540</v>
      </c>
      <c r="C1494" s="56"/>
    </row>
    <row r="1495" spans="1:3">
      <c r="A1495" s="55" t="s">
        <v>2541</v>
      </c>
      <c r="C1495" s="56"/>
    </row>
    <row r="1496" spans="1:3">
      <c r="A1496" s="55" t="s">
        <v>1814</v>
      </c>
      <c r="C1496" s="56"/>
    </row>
    <row r="1497" spans="1:3">
      <c r="A1497" s="55" t="s">
        <v>2542</v>
      </c>
      <c r="C1497" s="56"/>
    </row>
    <row r="1498" spans="1:3">
      <c r="A1498" s="55" t="s">
        <v>2543</v>
      </c>
      <c r="C1498" s="56"/>
    </row>
    <row r="1499" spans="1:3">
      <c r="A1499" s="55" t="s">
        <v>2544</v>
      </c>
      <c r="C1499" s="56"/>
    </row>
    <row r="1500" spans="1:3">
      <c r="A1500" s="55" t="s">
        <v>2545</v>
      </c>
      <c r="C1500" s="56"/>
    </row>
    <row r="1501" spans="1:3">
      <c r="A1501" s="55" t="s">
        <v>1607</v>
      </c>
      <c r="C1501" s="56"/>
    </row>
    <row r="1502" spans="1:3">
      <c r="A1502" s="55" t="s">
        <v>2546</v>
      </c>
      <c r="C1502" s="56"/>
    </row>
    <row r="1503" spans="1:3">
      <c r="A1503" s="55" t="s">
        <v>1688</v>
      </c>
      <c r="C1503" s="56"/>
    </row>
    <row r="1504" spans="1:3">
      <c r="A1504" s="55" t="s">
        <v>1601</v>
      </c>
      <c r="C1504" s="56"/>
    </row>
    <row r="1505" spans="1:3">
      <c r="A1505" s="55" t="s">
        <v>2547</v>
      </c>
      <c r="C1505" s="56"/>
    </row>
    <row r="1506" spans="1:3">
      <c r="A1506" s="55" t="s">
        <v>1659</v>
      </c>
      <c r="C1506" s="56"/>
    </row>
    <row r="1507" spans="1:3">
      <c r="A1507" s="55" t="s">
        <v>1601</v>
      </c>
      <c r="C1507" s="56"/>
    </row>
    <row r="1508" spans="1:3">
      <c r="A1508" s="55" t="s">
        <v>2443</v>
      </c>
      <c r="C1508" s="56"/>
    </row>
    <row r="1509" spans="1:3">
      <c r="A1509" s="55" t="s">
        <v>1607</v>
      </c>
      <c r="C1509" s="56"/>
    </row>
    <row r="1510" spans="1:3">
      <c r="A1510" s="55" t="s">
        <v>2548</v>
      </c>
      <c r="C1510" s="56"/>
    </row>
    <row r="1511" spans="1:3">
      <c r="A1511" s="55" t="s">
        <v>2549</v>
      </c>
      <c r="C1511" s="56"/>
    </row>
    <row r="1512" spans="1:3">
      <c r="A1512" s="55" t="s">
        <v>2550</v>
      </c>
      <c r="C1512" s="56"/>
    </row>
    <row r="1513" spans="1:3">
      <c r="A1513" s="55" t="s">
        <v>1632</v>
      </c>
      <c r="C1513" s="56"/>
    </row>
    <row r="1514" spans="1:3">
      <c r="A1514" s="55" t="s">
        <v>2551</v>
      </c>
      <c r="C1514" s="56"/>
    </row>
    <row r="1515" spans="1:3">
      <c r="A1515" s="55" t="s">
        <v>1659</v>
      </c>
      <c r="C1515" s="56"/>
    </row>
    <row r="1516" spans="1:3">
      <c r="A1516" s="55" t="s">
        <v>1674</v>
      </c>
      <c r="C1516" s="56"/>
    </row>
    <row r="1517" spans="1:3">
      <c r="A1517" s="55" t="s">
        <v>1624</v>
      </c>
      <c r="C1517" s="56"/>
    </row>
    <row r="1518" spans="1:3">
      <c r="A1518" s="55" t="s">
        <v>1659</v>
      </c>
      <c r="C1518" s="56"/>
    </row>
    <row r="1519" spans="1:3">
      <c r="A1519" s="55" t="s">
        <v>1688</v>
      </c>
      <c r="C1519" s="56"/>
    </row>
    <row r="1520" spans="1:3">
      <c r="A1520" s="55" t="s">
        <v>2491</v>
      </c>
      <c r="C1520" s="56"/>
    </row>
    <row r="1521" spans="1:3">
      <c r="A1521" s="55" t="s">
        <v>1632</v>
      </c>
      <c r="C1521" s="56"/>
    </row>
    <row r="1522" spans="1:3">
      <c r="A1522" s="55" t="s">
        <v>2138</v>
      </c>
      <c r="C1522" s="56"/>
    </row>
    <row r="1523" spans="1:3">
      <c r="A1523" s="55" t="s">
        <v>2471</v>
      </c>
      <c r="C1523" s="56"/>
    </row>
    <row r="1524" spans="1:3">
      <c r="A1524" s="55" t="s">
        <v>2138</v>
      </c>
      <c r="C1524" s="56"/>
    </row>
    <row r="1525" spans="1:3">
      <c r="A1525" s="55" t="s">
        <v>2138</v>
      </c>
      <c r="C1525" s="56"/>
    </row>
    <row r="1526" spans="1:3">
      <c r="A1526" s="55" t="s">
        <v>1601</v>
      </c>
      <c r="C1526" s="56"/>
    </row>
    <row r="1527" spans="1:3">
      <c r="A1527" s="55" t="s">
        <v>2552</v>
      </c>
      <c r="C1527" s="56"/>
    </row>
    <row r="1528" spans="1:3">
      <c r="A1528" s="55" t="s">
        <v>2553</v>
      </c>
      <c r="C1528" s="56"/>
    </row>
    <row r="1529" spans="1:3">
      <c r="A1529" s="55" t="s">
        <v>2554</v>
      </c>
      <c r="C1529" s="56"/>
    </row>
    <row r="1530" spans="1:3">
      <c r="A1530" s="55" t="s">
        <v>1659</v>
      </c>
      <c r="C1530" s="56"/>
    </row>
    <row r="1531" spans="1:3">
      <c r="A1531" s="55" t="s">
        <v>2555</v>
      </c>
      <c r="C1531" s="56"/>
    </row>
    <row r="1532" spans="1:3">
      <c r="A1532" s="55" t="s">
        <v>2556</v>
      </c>
      <c r="C1532" s="56"/>
    </row>
    <row r="1533" spans="1:3">
      <c r="A1533" s="55" t="s">
        <v>2557</v>
      </c>
      <c r="C1533" s="56"/>
    </row>
    <row r="1534" spans="1:3">
      <c r="A1534" s="55" t="s">
        <v>1659</v>
      </c>
      <c r="C1534" s="56"/>
    </row>
    <row r="1535" spans="1:3">
      <c r="A1535" s="55" t="s">
        <v>1688</v>
      </c>
      <c r="C1535" s="56"/>
    </row>
    <row r="1536" spans="1:3">
      <c r="A1536" s="55" t="s">
        <v>1659</v>
      </c>
      <c r="C1536" s="56"/>
    </row>
    <row r="1537" spans="1:3">
      <c r="A1537" s="55" t="s">
        <v>2558</v>
      </c>
      <c r="C1537" s="56"/>
    </row>
    <row r="1538" spans="1:3">
      <c r="A1538" s="55" t="s">
        <v>1659</v>
      </c>
      <c r="C1538" s="56"/>
    </row>
    <row r="1539" spans="1:3">
      <c r="A1539" s="55" t="s">
        <v>2559</v>
      </c>
      <c r="C1539" s="56"/>
    </row>
    <row r="1540" spans="1:3">
      <c r="A1540" s="55" t="s">
        <v>2138</v>
      </c>
      <c r="C1540" s="56"/>
    </row>
    <row r="1541" spans="1:3">
      <c r="A1541" s="55" t="s">
        <v>1757</v>
      </c>
      <c r="C1541" s="56"/>
    </row>
    <row r="1542" spans="1:3">
      <c r="A1542" s="55" t="s">
        <v>1659</v>
      </c>
      <c r="C1542" s="56"/>
    </row>
    <row r="1543" spans="1:3">
      <c r="A1543" s="55" t="s">
        <v>1632</v>
      </c>
      <c r="C1543" s="56"/>
    </row>
    <row r="1544" spans="1:3">
      <c r="A1544" s="55" t="s">
        <v>1659</v>
      </c>
      <c r="C1544" s="56"/>
    </row>
    <row r="1545" spans="1:3">
      <c r="A1545" s="55" t="s">
        <v>2560</v>
      </c>
      <c r="C1545" s="56"/>
    </row>
    <row r="1546" spans="1:3">
      <c r="A1546" s="55" t="s">
        <v>2561</v>
      </c>
      <c r="C1546" s="56"/>
    </row>
    <row r="1547" spans="1:3">
      <c r="A1547" s="55" t="s">
        <v>1632</v>
      </c>
      <c r="C1547" s="56"/>
    </row>
    <row r="1548" spans="1:3">
      <c r="A1548" s="55" t="s">
        <v>1607</v>
      </c>
      <c r="C1548" s="56"/>
    </row>
    <row r="1549" spans="1:3">
      <c r="A1549" s="55" t="s">
        <v>2562</v>
      </c>
      <c r="C1549" s="56"/>
    </row>
    <row r="1550" spans="1:3">
      <c r="A1550" s="55" t="s">
        <v>2138</v>
      </c>
      <c r="C1550" s="56"/>
    </row>
    <row r="1551" spans="1:3">
      <c r="A1551" s="55" t="s">
        <v>1632</v>
      </c>
      <c r="C1551" s="56"/>
    </row>
    <row r="1552" spans="1:3">
      <c r="A1552" s="55" t="s">
        <v>2098</v>
      </c>
      <c r="C1552" s="56"/>
    </row>
    <row r="1553" spans="1:3">
      <c r="A1553" s="55" t="s">
        <v>2563</v>
      </c>
      <c r="C1553" s="56"/>
    </row>
    <row r="1554" spans="1:3">
      <c r="A1554" s="55" t="s">
        <v>2564</v>
      </c>
      <c r="C1554" s="56"/>
    </row>
    <row r="1555" spans="1:3">
      <c r="A1555" s="55" t="s">
        <v>2565</v>
      </c>
      <c r="C1555" s="56"/>
    </row>
    <row r="1556" spans="1:3">
      <c r="A1556" s="55" t="s">
        <v>2566</v>
      </c>
      <c r="C1556" s="56"/>
    </row>
    <row r="1557" spans="1:3">
      <c r="A1557" s="55" t="s">
        <v>2567</v>
      </c>
      <c r="C1557" s="56"/>
    </row>
    <row r="1558" spans="1:3">
      <c r="A1558" s="55" t="s">
        <v>1814</v>
      </c>
      <c r="C1558" s="56"/>
    </row>
    <row r="1559" spans="1:3">
      <c r="A1559" s="55" t="s">
        <v>2568</v>
      </c>
      <c r="C1559" s="56"/>
    </row>
    <row r="1560" spans="1:3">
      <c r="A1560" s="55" t="s">
        <v>2152</v>
      </c>
      <c r="C1560" s="56"/>
    </row>
    <row r="1561" spans="1:3">
      <c r="A1561" s="55" t="s">
        <v>2569</v>
      </c>
      <c r="C1561" s="56"/>
    </row>
    <row r="1562" spans="1:3">
      <c r="A1562" s="55" t="s">
        <v>1659</v>
      </c>
      <c r="C1562" s="56"/>
    </row>
    <row r="1563" spans="1:3">
      <c r="A1563" s="55" t="s">
        <v>2570</v>
      </c>
      <c r="C1563" s="56"/>
    </row>
    <row r="1564" spans="1:3">
      <c r="A1564" s="55" t="s">
        <v>2571</v>
      </c>
      <c r="C1564" s="56"/>
    </row>
    <row r="1565" spans="1:3">
      <c r="A1565" s="55" t="s">
        <v>1601</v>
      </c>
      <c r="C1565" s="56"/>
    </row>
    <row r="1566" spans="1:3">
      <c r="A1566" s="55" t="s">
        <v>1674</v>
      </c>
      <c r="C1566" s="56"/>
    </row>
    <row r="1567" spans="1:3">
      <c r="A1567" s="55" t="s">
        <v>1632</v>
      </c>
      <c r="C1567" s="56"/>
    </row>
    <row r="1568" spans="1:3">
      <c r="A1568" s="55" t="s">
        <v>1607</v>
      </c>
      <c r="C1568" s="56"/>
    </row>
    <row r="1569" spans="1:3">
      <c r="A1569" s="55" t="s">
        <v>2572</v>
      </c>
      <c r="C1569" s="56"/>
    </row>
    <row r="1570" spans="1:3">
      <c r="A1570" s="55" t="s">
        <v>1650</v>
      </c>
      <c r="C1570" s="56"/>
    </row>
    <row r="1571" spans="1:3">
      <c r="A1571" s="55" t="s">
        <v>2573</v>
      </c>
      <c r="C1571" s="56"/>
    </row>
    <row r="1572" spans="1:3">
      <c r="A1572" s="55" t="s">
        <v>2574</v>
      </c>
      <c r="C1572" s="56"/>
    </row>
    <row r="1573" spans="1:3">
      <c r="A1573" s="55" t="s">
        <v>2575</v>
      </c>
      <c r="C1573" s="56"/>
    </row>
    <row r="1574" spans="1:3">
      <c r="A1574" s="55" t="s">
        <v>1688</v>
      </c>
      <c r="C1574" s="56"/>
    </row>
    <row r="1575" spans="1:3">
      <c r="A1575" s="55" t="s">
        <v>1698</v>
      </c>
      <c r="C1575" s="56"/>
    </row>
    <row r="1576" spans="1:3">
      <c r="A1576" s="55" t="s">
        <v>1623</v>
      </c>
      <c r="C1576" s="56"/>
    </row>
    <row r="1577" spans="1:3">
      <c r="A1577" s="55" t="s">
        <v>1698</v>
      </c>
      <c r="C1577" s="56"/>
    </row>
    <row r="1578" spans="1:3">
      <c r="A1578" s="55" t="s">
        <v>2576</v>
      </c>
      <c r="C1578" s="56"/>
    </row>
    <row r="1579" spans="1:3">
      <c r="A1579" s="55" t="s">
        <v>2577</v>
      </c>
      <c r="C1579" s="56"/>
    </row>
    <row r="1580" spans="1:3">
      <c r="A1580" s="55" t="s">
        <v>2578</v>
      </c>
      <c r="C1580" s="56"/>
    </row>
    <row r="1581" spans="1:3">
      <c r="A1581" s="55" t="s">
        <v>2152</v>
      </c>
      <c r="C1581" s="56"/>
    </row>
    <row r="1582" spans="1:3">
      <c r="A1582" s="55" t="s">
        <v>2579</v>
      </c>
      <c r="C1582" s="56"/>
    </row>
    <row r="1583" spans="1:3">
      <c r="A1583" s="55" t="s">
        <v>1659</v>
      </c>
      <c r="C1583" s="56"/>
    </row>
    <row r="1584" spans="1:3">
      <c r="A1584" s="55" t="s">
        <v>2518</v>
      </c>
      <c r="C1584" s="56"/>
    </row>
    <row r="1585" spans="1:3">
      <c r="A1585" s="55" t="s">
        <v>1659</v>
      </c>
      <c r="C1585" s="56"/>
    </row>
    <row r="1586" spans="1:3">
      <c r="A1586" s="55" t="s">
        <v>2574</v>
      </c>
      <c r="C1586" s="56"/>
    </row>
    <row r="1587" spans="1:3">
      <c r="A1587" s="55" t="s">
        <v>1977</v>
      </c>
      <c r="C1587" s="56"/>
    </row>
    <row r="1588" spans="1:3">
      <c r="A1588" s="55" t="s">
        <v>2071</v>
      </c>
      <c r="C1588" s="56"/>
    </row>
    <row r="1589" spans="1:3">
      <c r="A1589" s="55" t="s">
        <v>1586</v>
      </c>
      <c r="C1589" s="56"/>
    </row>
    <row r="1590" spans="1:3">
      <c r="A1590" s="55" t="s">
        <v>2580</v>
      </c>
      <c r="C1590" s="56"/>
    </row>
    <row r="1591" spans="1:3">
      <c r="A1591" s="55" t="s">
        <v>2581</v>
      </c>
      <c r="C1591" s="56"/>
    </row>
    <row r="1592" spans="1:3">
      <c r="A1592" s="55" t="s">
        <v>2574</v>
      </c>
      <c r="C1592" s="56"/>
    </row>
    <row r="1593" spans="1:3">
      <c r="A1593" s="55" t="s">
        <v>2582</v>
      </c>
      <c r="C1593" s="56"/>
    </row>
    <row r="1594" spans="1:3">
      <c r="A1594" s="55" t="s">
        <v>1688</v>
      </c>
      <c r="C1594" s="56"/>
    </row>
    <row r="1595" spans="1:3">
      <c r="A1595" s="55" t="s">
        <v>2583</v>
      </c>
      <c r="C1595" s="56"/>
    </row>
    <row r="1596" spans="1:3">
      <c r="A1596" s="55" t="s">
        <v>2574</v>
      </c>
      <c r="C1596" s="56"/>
    </row>
    <row r="1597" spans="1:3">
      <c r="A1597" s="55" t="s">
        <v>2584</v>
      </c>
      <c r="C1597" s="56"/>
    </row>
    <row r="1598" spans="1:3">
      <c r="A1598" s="55" t="s">
        <v>1688</v>
      </c>
      <c r="C1598" s="56"/>
    </row>
    <row r="1599" spans="1:3">
      <c r="A1599" s="55" t="s">
        <v>1632</v>
      </c>
      <c r="C1599" s="56"/>
    </row>
    <row r="1600" spans="1:3">
      <c r="A1600" s="55" t="s">
        <v>1818</v>
      </c>
      <c r="C1600" s="56"/>
    </row>
    <row r="1601" spans="1:3">
      <c r="A1601" s="55" t="s">
        <v>1607</v>
      </c>
      <c r="C1601" s="56"/>
    </row>
    <row r="1602" spans="1:3">
      <c r="A1602" s="55" t="s">
        <v>2585</v>
      </c>
      <c r="C1602" s="56"/>
    </row>
    <row r="1603" spans="1:3">
      <c r="A1603" s="55" t="s">
        <v>2484</v>
      </c>
      <c r="C1603" s="56"/>
    </row>
    <row r="1604" spans="1:3">
      <c r="A1604" s="55" t="s">
        <v>2586</v>
      </c>
      <c r="C1604" s="56"/>
    </row>
    <row r="1605" spans="1:3">
      <c r="A1605" s="55" t="s">
        <v>2587</v>
      </c>
      <c r="C1605" s="56"/>
    </row>
    <row r="1606" spans="1:3">
      <c r="A1606" s="55" t="s">
        <v>1818</v>
      </c>
      <c r="C1606" s="56"/>
    </row>
    <row r="1607" spans="1:3">
      <c r="A1607" s="55" t="s">
        <v>2588</v>
      </c>
      <c r="C1607" s="56"/>
    </row>
    <row r="1608" spans="1:3">
      <c r="A1608" s="55" t="s">
        <v>1659</v>
      </c>
      <c r="C1608" s="56"/>
    </row>
    <row r="1609" spans="1:3">
      <c r="A1609" s="55" t="s">
        <v>2589</v>
      </c>
      <c r="C1609" s="56"/>
    </row>
    <row r="1610" spans="1:3">
      <c r="A1610" s="55" t="s">
        <v>2590</v>
      </c>
      <c r="C1610" s="56"/>
    </row>
    <row r="1611" spans="1:3">
      <c r="A1611" s="55" t="s">
        <v>1738</v>
      </c>
      <c r="C1611" s="56"/>
    </row>
    <row r="1612" spans="1:3">
      <c r="A1612" s="55" t="s">
        <v>1607</v>
      </c>
      <c r="C1612" s="56"/>
    </row>
    <row r="1613" spans="1:3">
      <c r="A1613" s="55" t="s">
        <v>2591</v>
      </c>
      <c r="C1613" s="56"/>
    </row>
    <row r="1614" spans="1:3">
      <c r="A1614" s="55" t="s">
        <v>2592</v>
      </c>
      <c r="C1614" s="56"/>
    </row>
    <row r="1615" spans="1:3">
      <c r="A1615" s="55" t="s">
        <v>2593</v>
      </c>
      <c r="C1615" s="56"/>
    </row>
    <row r="1616" spans="1:3">
      <c r="A1616" s="55" t="s">
        <v>2594</v>
      </c>
      <c r="C1616" s="56"/>
    </row>
    <row r="1617" spans="1:3">
      <c r="A1617" s="55" t="s">
        <v>1961</v>
      </c>
      <c r="C1617" s="56"/>
    </row>
    <row r="1618" spans="1:3">
      <c r="A1618" s="55" t="s">
        <v>1607</v>
      </c>
      <c r="C1618" s="56"/>
    </row>
    <row r="1619" spans="1:3">
      <c r="A1619" s="55" t="s">
        <v>1659</v>
      </c>
      <c r="C1619" s="56"/>
    </row>
    <row r="1620" spans="1:3">
      <c r="A1620" s="55" t="s">
        <v>2595</v>
      </c>
      <c r="C1620" s="56"/>
    </row>
    <row r="1621" spans="1:3">
      <c r="A1621" s="55" t="s">
        <v>2596</v>
      </c>
      <c r="C1621" s="56"/>
    </row>
    <row r="1622" spans="1:3">
      <c r="A1622" s="55" t="s">
        <v>1607</v>
      </c>
      <c r="C1622" s="56"/>
    </row>
    <row r="1623" spans="1:3">
      <c r="A1623" s="55" t="s">
        <v>1674</v>
      </c>
      <c r="C1623" s="56"/>
    </row>
    <row r="1624" spans="1:3">
      <c r="A1624" s="55" t="s">
        <v>1632</v>
      </c>
      <c r="C1624" s="56"/>
    </row>
    <row r="1625" spans="1:3">
      <c r="A1625" s="55" t="s">
        <v>2597</v>
      </c>
      <c r="C1625" s="56"/>
    </row>
    <row r="1626" spans="1:3">
      <c r="A1626" s="55" t="s">
        <v>2598</v>
      </c>
      <c r="C1626" s="56"/>
    </row>
    <row r="1627" spans="1:3">
      <c r="A1627" s="55" t="s">
        <v>2599</v>
      </c>
      <c r="C1627" s="56"/>
    </row>
    <row r="1628" spans="1:3">
      <c r="A1628" s="55" t="s">
        <v>2600</v>
      </c>
      <c r="C1628" s="56"/>
    </row>
    <row r="1629" spans="1:3">
      <c r="A1629" s="55" t="s">
        <v>2601</v>
      </c>
      <c r="C1629" s="56"/>
    </row>
    <row r="1630" spans="1:3">
      <c r="A1630" s="55" t="s">
        <v>1607</v>
      </c>
      <c r="C1630" s="56"/>
    </row>
    <row r="1631" spans="1:3">
      <c r="A1631" s="55" t="s">
        <v>1632</v>
      </c>
      <c r="C1631" s="56"/>
    </row>
    <row r="1632" spans="1:3">
      <c r="A1632" s="55" t="s">
        <v>2602</v>
      </c>
      <c r="C1632" s="56"/>
    </row>
    <row r="1633" spans="1:3">
      <c r="A1633" s="55" t="s">
        <v>1688</v>
      </c>
      <c r="C1633" s="56"/>
    </row>
    <row r="1634" spans="1:3">
      <c r="A1634" s="55" t="s">
        <v>2603</v>
      </c>
      <c r="C1634" s="56"/>
    </row>
    <row r="1635" spans="1:3">
      <c r="A1635" s="55" t="s">
        <v>2604</v>
      </c>
      <c r="C1635" s="56"/>
    </row>
    <row r="1636" spans="1:3">
      <c r="A1636" s="55" t="s">
        <v>1688</v>
      </c>
      <c r="C1636" s="56"/>
    </row>
    <row r="1637" spans="1:3">
      <c r="A1637" s="55" t="s">
        <v>1659</v>
      </c>
      <c r="C1637" s="56"/>
    </row>
    <row r="1638" spans="1:3">
      <c r="A1638" s="55" t="s">
        <v>2605</v>
      </c>
      <c r="C1638" s="56"/>
    </row>
    <row r="1639" spans="1:3">
      <c r="A1639" s="55" t="s">
        <v>2606</v>
      </c>
      <c r="C1639" s="56"/>
    </row>
    <row r="1640" spans="1:3">
      <c r="A1640" s="55" t="s">
        <v>2607</v>
      </c>
      <c r="C1640" s="56"/>
    </row>
    <row r="1641" spans="1:3">
      <c r="A1641" s="55" t="s">
        <v>1761</v>
      </c>
      <c r="C1641" s="56"/>
    </row>
    <row r="1642" spans="1:3">
      <c r="A1642" s="55" t="s">
        <v>2608</v>
      </c>
      <c r="C1642" s="56"/>
    </row>
    <row r="1643" spans="1:3">
      <c r="A1643" s="55" t="s">
        <v>2609</v>
      </c>
      <c r="C1643" s="56"/>
    </row>
    <row r="1644" spans="1:3">
      <c r="A1644" s="55" t="s">
        <v>2610</v>
      </c>
      <c r="C1644" s="56"/>
    </row>
    <row r="1645" spans="1:3">
      <c r="A1645" s="55" t="s">
        <v>1738</v>
      </c>
      <c r="C1645" s="56"/>
    </row>
    <row r="1646" spans="1:3">
      <c r="A1646" s="55" t="s">
        <v>2611</v>
      </c>
      <c r="C1646" s="56"/>
    </row>
    <row r="1647" spans="1:3">
      <c r="A1647" s="55" t="s">
        <v>1632</v>
      </c>
      <c r="C1647" s="56"/>
    </row>
    <row r="1648" spans="1:3">
      <c r="A1648" s="55" t="s">
        <v>2612</v>
      </c>
      <c r="C1648" s="56"/>
    </row>
    <row r="1649" spans="1:3">
      <c r="A1649" s="55" t="s">
        <v>1674</v>
      </c>
      <c r="C1649" s="56"/>
    </row>
    <row r="1650" spans="1:3">
      <c r="A1650" s="55" t="s">
        <v>2613</v>
      </c>
      <c r="C1650" s="56"/>
    </row>
    <row r="1651" spans="1:3">
      <c r="A1651" s="55" t="s">
        <v>1773</v>
      </c>
      <c r="C1651" s="56"/>
    </row>
    <row r="1652" spans="1:3">
      <c r="A1652" s="55" t="s">
        <v>2115</v>
      </c>
      <c r="C1652" s="56"/>
    </row>
    <row r="1653" spans="1:3">
      <c r="A1653" s="55" t="s">
        <v>2614</v>
      </c>
      <c r="C1653" s="56"/>
    </row>
    <row r="1654" spans="1:3">
      <c r="A1654" s="55" t="s">
        <v>1810</v>
      </c>
      <c r="C1654" s="56"/>
    </row>
    <row r="1655" spans="1:3">
      <c r="A1655" s="55" t="s">
        <v>1659</v>
      </c>
      <c r="C1655" s="56"/>
    </row>
    <row r="1656" spans="1:3">
      <c r="A1656" s="55" t="s">
        <v>2615</v>
      </c>
      <c r="C1656" s="56"/>
    </row>
    <row r="1657" spans="1:3">
      <c r="A1657" s="55" t="s">
        <v>2616</v>
      </c>
      <c r="C1657" s="56"/>
    </row>
    <row r="1658" spans="1:3">
      <c r="A1658" s="55" t="s">
        <v>2617</v>
      </c>
      <c r="C1658" s="56"/>
    </row>
    <row r="1659" spans="1:3">
      <c r="A1659" s="55" t="s">
        <v>2618</v>
      </c>
      <c r="C1659" s="56"/>
    </row>
    <row r="1660" spans="1:3">
      <c r="A1660" s="55" t="s">
        <v>2619</v>
      </c>
      <c r="C1660" s="56"/>
    </row>
    <row r="1661" spans="1:3">
      <c r="A1661" s="55" t="s">
        <v>2620</v>
      </c>
      <c r="C1661" s="56"/>
    </row>
    <row r="1662" spans="1:3">
      <c r="A1662" s="55" t="s">
        <v>2621</v>
      </c>
      <c r="C1662" s="56"/>
    </row>
    <row r="1663" spans="1:3">
      <c r="A1663" s="55" t="s">
        <v>1632</v>
      </c>
      <c r="C1663" s="56"/>
    </row>
    <row r="1664" spans="1:3">
      <c r="A1664" s="55" t="s">
        <v>1624</v>
      </c>
      <c r="C1664" s="56"/>
    </row>
    <row r="1665" spans="1:3">
      <c r="A1665" s="55" t="s">
        <v>1632</v>
      </c>
      <c r="C1665" s="56"/>
    </row>
    <row r="1666" spans="1:3">
      <c r="A1666" s="55" t="s">
        <v>1688</v>
      </c>
      <c r="C1666" s="56"/>
    </row>
    <row r="1667" spans="1:3">
      <c r="A1667" s="55" t="s">
        <v>1607</v>
      </c>
      <c r="C1667" s="56"/>
    </row>
    <row r="1668" spans="1:3">
      <c r="A1668" s="55" t="s">
        <v>1607</v>
      </c>
      <c r="C1668" s="56"/>
    </row>
    <row r="1669" spans="1:3">
      <c r="A1669" s="55" t="s">
        <v>1632</v>
      </c>
      <c r="C1669" s="56"/>
    </row>
    <row r="1670" spans="1:3">
      <c r="A1670" s="55" t="s">
        <v>1607</v>
      </c>
      <c r="C1670" s="56"/>
    </row>
    <row r="1671" spans="1:3">
      <c r="A1671" s="55" t="s">
        <v>2622</v>
      </c>
      <c r="C1671" s="56"/>
    </row>
    <row r="1672" spans="1:3">
      <c r="A1672" s="55" t="s">
        <v>1688</v>
      </c>
      <c r="C1672" s="56"/>
    </row>
    <row r="1673" spans="1:3">
      <c r="A1673" s="55" t="s">
        <v>2409</v>
      </c>
      <c r="C1673" s="56"/>
    </row>
    <row r="1674" spans="1:3">
      <c r="A1674" s="55" t="s">
        <v>2623</v>
      </c>
      <c r="C1674" s="56"/>
    </row>
    <row r="1675" spans="1:3">
      <c r="A1675" s="55" t="s">
        <v>1674</v>
      </c>
      <c r="C1675" s="56"/>
    </row>
    <row r="1676" spans="1:3">
      <c r="A1676" s="55" t="s">
        <v>1632</v>
      </c>
      <c r="C1676" s="56"/>
    </row>
    <row r="1677" spans="1:3">
      <c r="A1677" s="55" t="s">
        <v>1632</v>
      </c>
      <c r="C1677" s="56"/>
    </row>
    <row r="1678" spans="1:3">
      <c r="A1678" s="55" t="s">
        <v>1688</v>
      </c>
      <c r="C1678" s="56"/>
    </row>
    <row r="1679" spans="1:3">
      <c r="A1679" s="55" t="s">
        <v>1659</v>
      </c>
      <c r="C1679" s="56"/>
    </row>
    <row r="1680" spans="1:3">
      <c r="A1680" s="55" t="s">
        <v>2624</v>
      </c>
      <c r="C1680" s="56"/>
    </row>
    <row r="1681" spans="1:3">
      <c r="A1681" s="55" t="s">
        <v>2625</v>
      </c>
      <c r="C1681" s="56"/>
    </row>
    <row r="1682" spans="1:3">
      <c r="A1682" s="55" t="s">
        <v>1607</v>
      </c>
      <c r="C1682" s="56"/>
    </row>
    <row r="1683" spans="1:3">
      <c r="A1683" s="55" t="s">
        <v>2626</v>
      </c>
      <c r="C1683" s="56"/>
    </row>
    <row r="1684" spans="1:3">
      <c r="A1684" s="55" t="s">
        <v>2627</v>
      </c>
      <c r="C1684" s="56"/>
    </row>
    <row r="1685" spans="1:3">
      <c r="A1685" s="55" t="s">
        <v>2628</v>
      </c>
      <c r="C1685" s="56"/>
    </row>
    <row r="1686" spans="1:3">
      <c r="A1686" s="55" t="s">
        <v>2629</v>
      </c>
      <c r="C1686" s="56"/>
    </row>
    <row r="1687" spans="1:3">
      <c r="A1687" s="55" t="s">
        <v>1632</v>
      </c>
      <c r="C1687" s="56"/>
    </row>
    <row r="1688" spans="1:3">
      <c r="A1688" s="55" t="s">
        <v>1632</v>
      </c>
      <c r="C1688" s="56"/>
    </row>
    <row r="1689" spans="1:3">
      <c r="A1689" s="55" t="s">
        <v>1601</v>
      </c>
      <c r="C1689" s="56"/>
    </row>
    <row r="1690" spans="1:3">
      <c r="A1690" s="55" t="s">
        <v>2630</v>
      </c>
      <c r="C1690" s="56"/>
    </row>
    <row r="1691" spans="1:3">
      <c r="A1691" s="55" t="s">
        <v>2018</v>
      </c>
      <c r="C1691" s="56"/>
    </row>
    <row r="1692" spans="1:3">
      <c r="A1692" s="55" t="s">
        <v>2631</v>
      </c>
      <c r="C1692" s="56"/>
    </row>
    <row r="1693" spans="1:3">
      <c r="A1693" s="55" t="s">
        <v>2632</v>
      </c>
      <c r="C1693" s="56"/>
    </row>
    <row r="1694" spans="1:3">
      <c r="A1694" s="55" t="s">
        <v>2633</v>
      </c>
      <c r="C1694" s="56"/>
    </row>
    <row r="1695" spans="1:3">
      <c r="A1695" s="55" t="s">
        <v>2634</v>
      </c>
      <c r="C1695" s="56"/>
    </row>
    <row r="1696" spans="1:3">
      <c r="A1696" s="55" t="s">
        <v>2635</v>
      </c>
      <c r="C1696" s="56"/>
    </row>
    <row r="1697" spans="1:3">
      <c r="A1697" s="55" t="s">
        <v>2636</v>
      </c>
      <c r="C1697" s="56"/>
    </row>
    <row r="1698" spans="1:3">
      <c r="A1698" s="55" t="s">
        <v>2637</v>
      </c>
      <c r="C1698" s="56"/>
    </row>
    <row r="1699" spans="1:3">
      <c r="A1699" s="55" t="s">
        <v>2638</v>
      </c>
      <c r="C1699" s="56"/>
    </row>
    <row r="1700" spans="1:3">
      <c r="A1700" s="55" t="s">
        <v>2639</v>
      </c>
      <c r="C1700" s="56"/>
    </row>
    <row r="1701" spans="1:3">
      <c r="A1701" s="55" t="s">
        <v>1607</v>
      </c>
      <c r="C1701" s="56"/>
    </row>
    <row r="1702" spans="1:3">
      <c r="A1702" s="55" t="s">
        <v>2640</v>
      </c>
      <c r="C1702" s="56"/>
    </row>
    <row r="1703" spans="1:3">
      <c r="A1703" s="55" t="s">
        <v>2641</v>
      </c>
      <c r="C1703" s="56"/>
    </row>
    <row r="1704" spans="1:3">
      <c r="A1704" s="55" t="s">
        <v>1607</v>
      </c>
      <c r="C1704" s="56"/>
    </row>
    <row r="1705" spans="1:3">
      <c r="A1705" s="55" t="s">
        <v>2642</v>
      </c>
      <c r="C1705" s="56"/>
    </row>
    <row r="1706" spans="1:3">
      <c r="A1706" s="55" t="s">
        <v>2643</v>
      </c>
      <c r="C1706" s="56"/>
    </row>
    <row r="1707" spans="1:3">
      <c r="A1707" s="55" t="s">
        <v>2644</v>
      </c>
      <c r="C1707" s="56"/>
    </row>
    <row r="1708" spans="1:3">
      <c r="A1708" s="55" t="s">
        <v>2645</v>
      </c>
      <c r="C1708" s="56"/>
    </row>
    <row r="1709" spans="1:3">
      <c r="A1709" s="55" t="s">
        <v>1632</v>
      </c>
      <c r="C1709" s="56"/>
    </row>
    <row r="1710" spans="1:3">
      <c r="A1710" s="55" t="s">
        <v>2638</v>
      </c>
      <c r="C1710" s="56"/>
    </row>
    <row r="1711" spans="1:3">
      <c r="A1711" s="55" t="s">
        <v>1659</v>
      </c>
      <c r="C1711" s="56"/>
    </row>
    <row r="1712" spans="1:3">
      <c r="A1712" s="55" t="s">
        <v>1977</v>
      </c>
      <c r="C1712" s="56"/>
    </row>
    <row r="1713" spans="1:3">
      <c r="A1713" s="55" t="s">
        <v>2646</v>
      </c>
      <c r="C1713" s="56"/>
    </row>
    <row r="1714" spans="1:3">
      <c r="A1714" s="55" t="s">
        <v>1659</v>
      </c>
      <c r="C1714" s="56"/>
    </row>
    <row r="1715" spans="1:3">
      <c r="A1715" s="55" t="s">
        <v>2638</v>
      </c>
      <c r="C1715" s="56"/>
    </row>
    <row r="1716" spans="1:3">
      <c r="A1716" s="55" t="s">
        <v>2647</v>
      </c>
      <c r="C1716" s="56"/>
    </row>
    <row r="1717" spans="1:3">
      <c r="A1717" s="55" t="s">
        <v>2638</v>
      </c>
      <c r="C1717" s="56"/>
    </row>
    <row r="1718" spans="1:3">
      <c r="A1718" s="55" t="s">
        <v>2648</v>
      </c>
      <c r="C1718" s="56"/>
    </row>
    <row r="1719" spans="1:3">
      <c r="A1719" s="55" t="s">
        <v>2627</v>
      </c>
      <c r="C1719" s="56"/>
    </row>
    <row r="1720" spans="1:3">
      <c r="A1720" s="55" t="s">
        <v>1659</v>
      </c>
      <c r="C1720" s="56"/>
    </row>
    <row r="1721" spans="1:3">
      <c r="A1721" s="55" t="s">
        <v>1659</v>
      </c>
      <c r="C1721" s="56"/>
    </row>
    <row r="1722" spans="1:3">
      <c r="A1722" s="55" t="s">
        <v>2649</v>
      </c>
      <c r="C1722" s="56"/>
    </row>
    <row r="1723" spans="1:3">
      <c r="A1723" s="55" t="s">
        <v>2650</v>
      </c>
      <c r="C1723" s="56"/>
    </row>
    <row r="1724" spans="1:3">
      <c r="A1724" s="55" t="s">
        <v>1757</v>
      </c>
      <c r="C1724" s="56"/>
    </row>
    <row r="1725" spans="1:3">
      <c r="A1725" s="55" t="s">
        <v>2651</v>
      </c>
      <c r="C1725" s="56"/>
    </row>
    <row r="1726" spans="1:3">
      <c r="A1726" s="55" t="s">
        <v>1607</v>
      </c>
      <c r="C1726" s="56"/>
    </row>
    <row r="1727" spans="1:3">
      <c r="A1727" s="55" t="s">
        <v>1659</v>
      </c>
      <c r="C1727" s="56"/>
    </row>
    <row r="1728" spans="1:3">
      <c r="A1728" s="55" t="s">
        <v>1607</v>
      </c>
      <c r="C1728" s="56"/>
    </row>
    <row r="1729" spans="1:3">
      <c r="A1729" s="55" t="s">
        <v>2652</v>
      </c>
      <c r="C1729" s="56"/>
    </row>
    <row r="1730" spans="1:3">
      <c r="A1730" s="55" t="s">
        <v>2653</v>
      </c>
      <c r="C1730" s="56"/>
    </row>
    <row r="1731" spans="1:3">
      <c r="A1731" s="55" t="s">
        <v>2654</v>
      </c>
      <c r="C1731" s="56"/>
    </row>
    <row r="1732" spans="1:3">
      <c r="A1732" s="55" t="s">
        <v>2655</v>
      </c>
      <c r="C1732" s="56"/>
    </row>
    <row r="1733" spans="1:3">
      <c r="A1733" s="55" t="s">
        <v>2656</v>
      </c>
      <c r="C1733" s="56"/>
    </row>
    <row r="1734" spans="1:3">
      <c r="A1734" s="55" t="s">
        <v>2143</v>
      </c>
      <c r="C1734" s="56"/>
    </row>
    <row r="1735" spans="1:3">
      <c r="A1735" s="55" t="s">
        <v>1601</v>
      </c>
      <c r="C1735" s="56"/>
    </row>
    <row r="1736" spans="1:3">
      <c r="A1736" s="55" t="s">
        <v>1607</v>
      </c>
      <c r="C1736" s="56"/>
    </row>
    <row r="1737" spans="1:3">
      <c r="A1737" s="55" t="s">
        <v>1611</v>
      </c>
      <c r="C1737" s="56"/>
    </row>
    <row r="1738" spans="1:3">
      <c r="A1738" s="55" t="s">
        <v>2657</v>
      </c>
      <c r="C1738" s="56"/>
    </row>
    <row r="1739" spans="1:3">
      <c r="A1739" s="55" t="s">
        <v>2658</v>
      </c>
      <c r="C1739" s="56"/>
    </row>
    <row r="1740" spans="1:3">
      <c r="A1740" s="55" t="s">
        <v>2659</v>
      </c>
      <c r="C1740" s="56"/>
    </row>
    <row r="1741" spans="1:3">
      <c r="A1741" s="55" t="s">
        <v>1611</v>
      </c>
      <c r="C1741" s="56"/>
    </row>
    <row r="1742" spans="1:3">
      <c r="A1742" s="55" t="s">
        <v>2660</v>
      </c>
      <c r="C1742" s="56"/>
    </row>
    <row r="1743" spans="1:3">
      <c r="A1743" s="55" t="s">
        <v>1977</v>
      </c>
      <c r="C1743" s="56"/>
    </row>
    <row r="1744" spans="1:3">
      <c r="A1744" s="55" t="s">
        <v>2661</v>
      </c>
      <c r="C1744" s="56"/>
    </row>
    <row r="1745" spans="1:3">
      <c r="A1745" s="55" t="s">
        <v>2638</v>
      </c>
      <c r="C1745" s="56"/>
    </row>
    <row r="1746" spans="1:3">
      <c r="A1746" s="55" t="s">
        <v>1607</v>
      </c>
      <c r="C1746" s="56"/>
    </row>
    <row r="1747" spans="1:3">
      <c r="A1747" s="55" t="s">
        <v>2662</v>
      </c>
      <c r="C1747" s="56"/>
    </row>
    <row r="1748" spans="1:3">
      <c r="A1748" s="55" t="s">
        <v>1607</v>
      </c>
      <c r="C1748" s="56"/>
    </row>
    <row r="1749" spans="1:3">
      <c r="A1749" s="55" t="s">
        <v>2663</v>
      </c>
      <c r="C1749" s="56"/>
    </row>
    <row r="1750" spans="1:3">
      <c r="A1750" s="55" t="s">
        <v>2664</v>
      </c>
      <c r="C1750" s="56"/>
    </row>
    <row r="1751" spans="1:3">
      <c r="A1751" s="55" t="s">
        <v>2638</v>
      </c>
      <c r="C1751" s="56"/>
    </row>
    <row r="1752" spans="1:3">
      <c r="A1752" s="55" t="s">
        <v>1810</v>
      </c>
      <c r="C1752" s="56"/>
    </row>
    <row r="1753" spans="1:3">
      <c r="A1753" s="55" t="s">
        <v>2638</v>
      </c>
      <c r="C1753" s="56"/>
    </row>
    <row r="1754" spans="1:3">
      <c r="A1754" s="55" t="s">
        <v>2665</v>
      </c>
      <c r="C1754" s="56"/>
    </row>
    <row r="1755" spans="1:3">
      <c r="A1755" s="55" t="s">
        <v>2666</v>
      </c>
      <c r="C1755" s="56"/>
    </row>
    <row r="1756" spans="1:3">
      <c r="A1756" s="55" t="s">
        <v>1977</v>
      </c>
      <c r="C1756" s="56"/>
    </row>
    <row r="1757" spans="1:3">
      <c r="A1757" s="55" t="s">
        <v>2667</v>
      </c>
      <c r="C1757" s="56"/>
    </row>
    <row r="1758" spans="1:3">
      <c r="A1758" s="55" t="s">
        <v>2668</v>
      </c>
      <c r="C1758" s="56"/>
    </row>
    <row r="1759" spans="1:3">
      <c r="A1759" s="55" t="s">
        <v>2669</v>
      </c>
      <c r="C1759" s="56"/>
    </row>
    <row r="1760" spans="1:3">
      <c r="A1760" s="55" t="s">
        <v>2670</v>
      </c>
      <c r="C1760" s="56"/>
    </row>
    <row r="1761" spans="1:3">
      <c r="A1761" s="55" t="s">
        <v>2671</v>
      </c>
      <c r="C1761" s="56"/>
    </row>
    <row r="1762" spans="1:3">
      <c r="A1762" s="55" t="s">
        <v>2672</v>
      </c>
      <c r="C1762" s="56"/>
    </row>
    <row r="1763" spans="1:3">
      <c r="A1763" s="55" t="s">
        <v>2497</v>
      </c>
      <c r="C1763" s="56"/>
    </row>
    <row r="1764" spans="1:3">
      <c r="A1764" s="55" t="s">
        <v>1767</v>
      </c>
      <c r="C1764" s="56"/>
    </row>
    <row r="1765" spans="1:3">
      <c r="A1765" s="55" t="s">
        <v>2673</v>
      </c>
      <c r="C1765" s="56"/>
    </row>
    <row r="1766" spans="1:3">
      <c r="A1766" s="55" t="s">
        <v>1688</v>
      </c>
      <c r="C1766" s="56"/>
    </row>
    <row r="1767" spans="1:3">
      <c r="A1767" s="55" t="s">
        <v>1632</v>
      </c>
      <c r="C1767" s="56"/>
    </row>
    <row r="1768" spans="1:3">
      <c r="A1768" s="55" t="s">
        <v>2674</v>
      </c>
      <c r="C1768" s="56"/>
    </row>
    <row r="1769" spans="1:3">
      <c r="A1769" s="55" t="s">
        <v>1738</v>
      </c>
      <c r="C1769" s="56"/>
    </row>
    <row r="1770" spans="1:3">
      <c r="A1770" s="55" t="s">
        <v>2675</v>
      </c>
      <c r="C1770" s="56"/>
    </row>
    <row r="1771" spans="1:3">
      <c r="A1771" s="55" t="s">
        <v>2234</v>
      </c>
      <c r="C1771" s="56"/>
    </row>
    <row r="1772" spans="1:3">
      <c r="A1772" s="55" t="s">
        <v>2676</v>
      </c>
      <c r="C1772" s="56"/>
    </row>
    <row r="1773" spans="1:3">
      <c r="A1773" s="55" t="s">
        <v>1604</v>
      </c>
      <c r="C1773" s="56"/>
    </row>
    <row r="1774" spans="1:3">
      <c r="A1774" s="55" t="s">
        <v>2677</v>
      </c>
      <c r="C1774" s="56"/>
    </row>
    <row r="1775" spans="1:3">
      <c r="A1775" s="55" t="s">
        <v>2638</v>
      </c>
      <c r="C1775" s="56"/>
    </row>
    <row r="1776" spans="1:3">
      <c r="A1776" s="55" t="s">
        <v>2678</v>
      </c>
      <c r="C1776" s="56"/>
    </row>
    <row r="1777" spans="1:3">
      <c r="A1777" s="55" t="s">
        <v>1632</v>
      </c>
      <c r="C1777" s="56"/>
    </row>
    <row r="1778" spans="1:3">
      <c r="A1778" s="55" t="s">
        <v>2679</v>
      </c>
      <c r="C1778" s="56"/>
    </row>
    <row r="1779" spans="1:3">
      <c r="A1779" s="55" t="s">
        <v>2680</v>
      </c>
      <c r="C1779" s="56"/>
    </row>
    <row r="1780" spans="1:3">
      <c r="A1780" s="55" t="s">
        <v>2681</v>
      </c>
      <c r="C1780" s="56"/>
    </row>
    <row r="1781" spans="1:3">
      <c r="A1781" s="55" t="s">
        <v>1693</v>
      </c>
      <c r="C1781" s="56"/>
    </row>
    <row r="1782" spans="1:3">
      <c r="A1782" s="55" t="s">
        <v>1659</v>
      </c>
      <c r="C1782" s="56"/>
    </row>
    <row r="1783" spans="1:3">
      <c r="A1783" s="55" t="s">
        <v>2682</v>
      </c>
      <c r="C1783" s="56"/>
    </row>
    <row r="1784" spans="1:3">
      <c r="A1784" s="55" t="s">
        <v>1674</v>
      </c>
      <c r="C1784" s="56"/>
    </row>
    <row r="1785" spans="1:3">
      <c r="A1785" s="55" t="s">
        <v>2683</v>
      </c>
      <c r="C1785" s="56"/>
    </row>
    <row r="1786" spans="1:3">
      <c r="A1786" s="55" t="s">
        <v>1632</v>
      </c>
      <c r="C1786" s="56"/>
    </row>
    <row r="1787" spans="1:3">
      <c r="A1787" s="55" t="s">
        <v>1688</v>
      </c>
      <c r="C1787" s="56"/>
    </row>
    <row r="1788" spans="1:3">
      <c r="A1788" s="55" t="s">
        <v>2684</v>
      </c>
      <c r="C1788" s="56"/>
    </row>
    <row r="1789" spans="1:3">
      <c r="A1789" s="55" t="s">
        <v>1812</v>
      </c>
      <c r="C1789" s="56"/>
    </row>
    <row r="1790" spans="1:3">
      <c r="A1790" s="55" t="s">
        <v>2685</v>
      </c>
      <c r="C1790" s="56"/>
    </row>
    <row r="1791" spans="1:3">
      <c r="A1791" s="55" t="s">
        <v>2686</v>
      </c>
      <c r="C1791" s="56"/>
    </row>
    <row r="1792" spans="1:3">
      <c r="A1792" s="55" t="s">
        <v>2687</v>
      </c>
      <c r="C1792" s="56"/>
    </row>
    <row r="1793" spans="1:3">
      <c r="A1793" s="55" t="s">
        <v>991</v>
      </c>
      <c r="C1793" s="56"/>
    </row>
    <row r="1794" spans="1:3">
      <c r="A1794" s="55" t="s">
        <v>2688</v>
      </c>
      <c r="C1794" s="56"/>
    </row>
    <row r="1795" spans="1:3">
      <c r="A1795" s="55" t="s">
        <v>2689</v>
      </c>
      <c r="C1795" s="56"/>
    </row>
    <row r="1796" spans="1:3">
      <c r="A1796" s="55" t="s">
        <v>2690</v>
      </c>
      <c r="C1796" s="56"/>
    </row>
    <row r="1797" spans="1:3">
      <c r="A1797" s="55" t="s">
        <v>1632</v>
      </c>
      <c r="C1797" s="56"/>
    </row>
    <row r="1798" spans="1:3">
      <c r="A1798" s="55" t="s">
        <v>1757</v>
      </c>
      <c r="C1798" s="56"/>
    </row>
    <row r="1799" spans="1:3">
      <c r="A1799" s="55" t="s">
        <v>1757</v>
      </c>
      <c r="C1799" s="56"/>
    </row>
    <row r="1800" spans="1:3">
      <c r="A1800" s="55" t="s">
        <v>1632</v>
      </c>
      <c r="C1800" s="56"/>
    </row>
    <row r="1801" spans="1:3">
      <c r="A1801" s="55" t="s">
        <v>2691</v>
      </c>
      <c r="C1801" s="56"/>
    </row>
    <row r="1802" spans="1:3">
      <c r="A1802" s="55" t="s">
        <v>2692</v>
      </c>
      <c r="C1802" s="56"/>
    </row>
    <row r="1803" spans="1:3">
      <c r="A1803" s="55" t="s">
        <v>1659</v>
      </c>
      <c r="C1803" s="56"/>
    </row>
    <row r="1804" spans="1:3">
      <c r="A1804" s="55" t="s">
        <v>2693</v>
      </c>
      <c r="C1804" s="56"/>
    </row>
    <row r="1805" spans="1:3">
      <c r="A1805" s="55" t="s">
        <v>1674</v>
      </c>
      <c r="C1805" s="56"/>
    </row>
    <row r="1806" spans="1:3">
      <c r="A1806" s="55" t="s">
        <v>2694</v>
      </c>
      <c r="C1806" s="56"/>
    </row>
    <row r="1807" spans="1:3">
      <c r="A1807" s="55" t="s">
        <v>2695</v>
      </c>
      <c r="C1807" s="56"/>
    </row>
    <row r="1808" spans="1:3">
      <c r="A1808" s="55" t="s">
        <v>2677</v>
      </c>
      <c r="C1808" s="56"/>
    </row>
    <row r="1809" spans="1:3">
      <c r="A1809" s="55" t="s">
        <v>2696</v>
      </c>
      <c r="C1809" s="56"/>
    </row>
    <row r="1810" spans="1:3">
      <c r="A1810" s="55" t="s">
        <v>1607</v>
      </c>
      <c r="C1810" s="56"/>
    </row>
    <row r="1811" spans="1:3">
      <c r="A1811" s="55" t="s">
        <v>2697</v>
      </c>
      <c r="C1811" s="56"/>
    </row>
    <row r="1812" spans="1:3">
      <c r="A1812" s="55" t="s">
        <v>2698</v>
      </c>
      <c r="C1812" s="56"/>
    </row>
    <row r="1813" spans="1:3">
      <c r="A1813" s="55" t="s">
        <v>2699</v>
      </c>
      <c r="C1813" s="56"/>
    </row>
    <row r="1814" spans="1:3">
      <c r="A1814" s="55" t="s">
        <v>2700</v>
      </c>
      <c r="C1814" s="56"/>
    </row>
    <row r="1815" spans="1:3">
      <c r="A1815" s="55" t="s">
        <v>1586</v>
      </c>
      <c r="C1815" s="56"/>
    </row>
    <row r="1816" spans="1:3">
      <c r="A1816" s="55" t="s">
        <v>1632</v>
      </c>
      <c r="C1816" s="56"/>
    </row>
    <row r="1817" spans="1:3">
      <c r="A1817" s="55" t="s">
        <v>2701</v>
      </c>
      <c r="C1817" s="56"/>
    </row>
    <row r="1818" spans="1:3">
      <c r="A1818" s="55" t="s">
        <v>2702</v>
      </c>
      <c r="C1818" s="56"/>
    </row>
    <row r="1819" spans="1:3">
      <c r="A1819" s="55" t="s">
        <v>2703</v>
      </c>
      <c r="C1819" s="56"/>
    </row>
    <row r="1820" spans="1:3">
      <c r="A1820" s="55" t="s">
        <v>2704</v>
      </c>
      <c r="C1820" s="56"/>
    </row>
    <row r="1821" spans="1:3">
      <c r="A1821" s="55" t="s">
        <v>1632</v>
      </c>
      <c r="C1821" s="56"/>
    </row>
    <row r="1822" spans="1:3">
      <c r="A1822" s="55" t="s">
        <v>2198</v>
      </c>
      <c r="C1822" s="56"/>
    </row>
    <row r="1823" spans="1:3">
      <c r="A1823" s="55" t="s">
        <v>1607</v>
      </c>
      <c r="C1823" s="56"/>
    </row>
    <row r="1824" spans="1:3">
      <c r="A1824" s="55" t="s">
        <v>2705</v>
      </c>
      <c r="C1824" s="56"/>
    </row>
    <row r="1825" spans="1:3">
      <c r="A1825" s="55" t="s">
        <v>2706</v>
      </c>
      <c r="C1825" s="56"/>
    </row>
    <row r="1826" spans="1:3">
      <c r="A1826" s="55" t="s">
        <v>2707</v>
      </c>
      <c r="C1826" s="56"/>
    </row>
    <row r="1827" spans="1:3">
      <c r="A1827" s="55" t="s">
        <v>2708</v>
      </c>
      <c r="C1827" s="56"/>
    </row>
    <row r="1828" spans="1:3">
      <c r="A1828" s="55" t="s">
        <v>2709</v>
      </c>
      <c r="C1828" s="56"/>
    </row>
    <row r="1829" spans="1:3">
      <c r="A1829" s="55" t="s">
        <v>2710</v>
      </c>
      <c r="C1829" s="56"/>
    </row>
    <row r="1830" spans="1:3">
      <c r="A1830" s="55" t="s">
        <v>2711</v>
      </c>
      <c r="C1830" s="56"/>
    </row>
    <row r="1831" spans="1:3">
      <c r="A1831" s="55" t="s">
        <v>2638</v>
      </c>
      <c r="C1831" s="56"/>
    </row>
    <row r="1832" spans="1:3">
      <c r="A1832" s="55" t="s">
        <v>2712</v>
      </c>
      <c r="C1832" s="56"/>
    </row>
    <row r="1833" spans="1:3">
      <c r="A1833" s="55" t="s">
        <v>2713</v>
      </c>
      <c r="C1833" s="56"/>
    </row>
    <row r="1834" spans="1:3">
      <c r="A1834" s="55" t="s">
        <v>2714</v>
      </c>
      <c r="C1834" s="56"/>
    </row>
    <row r="1835" spans="1:3">
      <c r="A1835" s="55" t="s">
        <v>1632</v>
      </c>
      <c r="C1835" s="56"/>
    </row>
    <row r="1836" spans="1:3">
      <c r="A1836" s="55" t="s">
        <v>2715</v>
      </c>
      <c r="C1836" s="56"/>
    </row>
    <row r="1837" spans="1:3">
      <c r="A1837" s="55" t="s">
        <v>2716</v>
      </c>
      <c r="C1837" s="56"/>
    </row>
    <row r="1838" spans="1:3">
      <c r="A1838" s="55" t="s">
        <v>2717</v>
      </c>
      <c r="C1838" s="56"/>
    </row>
    <row r="1839" spans="1:3">
      <c r="A1839" s="55" t="s">
        <v>2718</v>
      </c>
      <c r="C1839" s="56"/>
    </row>
    <row r="1840" spans="1:3">
      <c r="A1840" s="55" t="s">
        <v>1607</v>
      </c>
      <c r="C1840" s="56"/>
    </row>
    <row r="1841" spans="1:3">
      <c r="A1841" s="55" t="s">
        <v>2719</v>
      </c>
      <c r="C1841" s="56"/>
    </row>
    <row r="1842" spans="1:3">
      <c r="A1842" s="55" t="s">
        <v>2720</v>
      </c>
      <c r="C1842" s="56"/>
    </row>
    <row r="1843" spans="1:3">
      <c r="A1843" s="55" t="s">
        <v>2721</v>
      </c>
      <c r="C1843" s="56"/>
    </row>
    <row r="1844" spans="1:3">
      <c r="A1844" s="55" t="s">
        <v>1611</v>
      </c>
      <c r="C1844" s="56"/>
    </row>
    <row r="1845" spans="1:3">
      <c r="A1845" s="55" t="s">
        <v>2722</v>
      </c>
      <c r="C1845" s="56"/>
    </row>
    <row r="1846" spans="1:3">
      <c r="A1846" s="55" t="s">
        <v>1632</v>
      </c>
      <c r="C1846" s="56"/>
    </row>
    <row r="1847" spans="1:3">
      <c r="A1847" s="55" t="s">
        <v>2723</v>
      </c>
      <c r="C1847" s="56"/>
    </row>
    <row r="1848" spans="1:3">
      <c r="A1848" s="55" t="s">
        <v>2041</v>
      </c>
      <c r="C1848" s="56"/>
    </row>
    <row r="1849" spans="1:3">
      <c r="A1849" s="55" t="s">
        <v>2724</v>
      </c>
      <c r="C1849" s="56"/>
    </row>
    <row r="1850" spans="1:3">
      <c r="A1850" s="55" t="s">
        <v>2725</v>
      </c>
      <c r="C1850" s="56"/>
    </row>
    <row r="1851" spans="1:3">
      <c r="A1851" s="55" t="s">
        <v>2726</v>
      </c>
      <c r="C1851" s="56"/>
    </row>
    <row r="1852" spans="1:3">
      <c r="A1852" s="55" t="s">
        <v>2727</v>
      </c>
      <c r="C1852" s="56"/>
    </row>
    <row r="1853" spans="1:3">
      <c r="A1853" s="55" t="s">
        <v>1607</v>
      </c>
      <c r="C1853" s="56"/>
    </row>
    <row r="1854" spans="1:3">
      <c r="A1854" s="55" t="s">
        <v>2728</v>
      </c>
      <c r="C1854" s="56"/>
    </row>
    <row r="1855" spans="1:3">
      <c r="A1855" s="55" t="s">
        <v>2000</v>
      </c>
      <c r="C1855" s="56"/>
    </row>
    <row r="1856" spans="1:3">
      <c r="A1856" s="55" t="s">
        <v>2729</v>
      </c>
      <c r="C1856" s="56"/>
    </row>
    <row r="1857" spans="1:3">
      <c r="A1857" s="55" t="s">
        <v>2730</v>
      </c>
      <c r="C1857" s="56"/>
    </row>
    <row r="1858" spans="1:3">
      <c r="A1858" s="55" t="s">
        <v>1978</v>
      </c>
      <c r="C1858" s="56"/>
    </row>
    <row r="1859" spans="1:3">
      <c r="A1859" s="55" t="s">
        <v>2731</v>
      </c>
      <c r="C1859" s="56"/>
    </row>
    <row r="1860" spans="1:3">
      <c r="A1860" s="55" t="s">
        <v>2732</v>
      </c>
      <c r="C1860" s="56"/>
    </row>
    <row r="1861" spans="1:3">
      <c r="A1861" s="55" t="s">
        <v>2733</v>
      </c>
      <c r="C1861" s="56"/>
    </row>
    <row r="1862" spans="1:3">
      <c r="A1862" s="55" t="s">
        <v>2734</v>
      </c>
      <c r="C1862" s="56"/>
    </row>
    <row r="1863" spans="1:3">
      <c r="A1863" s="55" t="s">
        <v>2735</v>
      </c>
      <c r="C1863" s="56"/>
    </row>
    <row r="1864" spans="1:3">
      <c r="A1864" s="55" t="s">
        <v>1688</v>
      </c>
      <c r="C1864" s="56"/>
    </row>
    <row r="1865" spans="1:3">
      <c r="A1865" s="55" t="s">
        <v>2736</v>
      </c>
      <c r="C1865" s="56"/>
    </row>
    <row r="1866" spans="1:3">
      <c r="A1866" s="55" t="s">
        <v>2737</v>
      </c>
      <c r="C1866" s="56"/>
    </row>
    <row r="1867" spans="1:3">
      <c r="A1867" s="55" t="s">
        <v>1632</v>
      </c>
      <c r="C1867" s="56"/>
    </row>
    <row r="1868" spans="1:3">
      <c r="A1868" s="55" t="s">
        <v>2738</v>
      </c>
      <c r="C1868" s="56"/>
    </row>
    <row r="1869" spans="1:3">
      <c r="A1869" s="55" t="s">
        <v>1632</v>
      </c>
      <c r="C1869" s="56"/>
    </row>
    <row r="1870" spans="1:3">
      <c r="A1870" s="55" t="s">
        <v>2739</v>
      </c>
      <c r="C1870" s="56"/>
    </row>
    <row r="1871" spans="1:3">
      <c r="A1871" s="55" t="s">
        <v>2740</v>
      </c>
      <c r="C1871" s="56"/>
    </row>
    <row r="1872" spans="1:3">
      <c r="A1872" s="55" t="s">
        <v>2741</v>
      </c>
      <c r="C1872" s="56"/>
    </row>
    <row r="1873" spans="1:3">
      <c r="A1873" s="55" t="s">
        <v>1607</v>
      </c>
      <c r="C1873" s="56"/>
    </row>
    <row r="1874" spans="1:3">
      <c r="A1874" s="55" t="s">
        <v>1601</v>
      </c>
      <c r="C1874" s="56"/>
    </row>
    <row r="1875" spans="1:3">
      <c r="A1875" s="55" t="s">
        <v>1611</v>
      </c>
      <c r="C1875" s="56"/>
    </row>
    <row r="1876" spans="1:3">
      <c r="A1876" s="55" t="s">
        <v>2742</v>
      </c>
      <c r="C1876" s="56"/>
    </row>
    <row r="1877" spans="1:3">
      <c r="A1877" s="55" t="s">
        <v>2743</v>
      </c>
      <c r="C1877" s="56"/>
    </row>
    <row r="1878" spans="1:3">
      <c r="A1878" s="55" t="s">
        <v>1688</v>
      </c>
      <c r="C1878" s="56"/>
    </row>
    <row r="1879" spans="1:3">
      <c r="A1879" s="55" t="s">
        <v>2744</v>
      </c>
      <c r="C1879" s="56"/>
    </row>
    <row r="1880" spans="1:3">
      <c r="A1880" s="55" t="s">
        <v>1674</v>
      </c>
      <c r="C1880" s="56"/>
    </row>
    <row r="1881" spans="1:3">
      <c r="A1881" s="55" t="s">
        <v>2745</v>
      </c>
      <c r="C1881" s="56"/>
    </row>
    <row r="1882" spans="1:3">
      <c r="A1882" s="55" t="s">
        <v>2746</v>
      </c>
      <c r="C1882" s="56"/>
    </row>
    <row r="1883" spans="1:3">
      <c r="A1883" s="55" t="s">
        <v>1607</v>
      </c>
      <c r="C1883" s="56"/>
    </row>
    <row r="1884" spans="1:3">
      <c r="A1884" s="55" t="s">
        <v>2627</v>
      </c>
      <c r="C1884" s="56"/>
    </row>
    <row r="1885" spans="1:3">
      <c r="A1885" s="55" t="s">
        <v>1607</v>
      </c>
      <c r="C1885" s="56"/>
    </row>
    <row r="1886" spans="1:3">
      <c r="A1886" s="55" t="s">
        <v>542</v>
      </c>
      <c r="C1886" s="56"/>
    </row>
    <row r="1887" spans="1:3">
      <c r="A1887" s="55" t="s">
        <v>1659</v>
      </c>
      <c r="C1887" s="56"/>
    </row>
    <row r="1888" spans="1:3">
      <c r="A1888" s="55" t="s">
        <v>2071</v>
      </c>
      <c r="C1888" s="56"/>
    </row>
    <row r="1889" spans="1:3">
      <c r="A1889" s="55" t="s">
        <v>2747</v>
      </c>
      <c r="C1889" s="56"/>
    </row>
    <row r="1890" spans="1:3">
      <c r="A1890" s="55" t="s">
        <v>1601</v>
      </c>
      <c r="C1890" s="56"/>
    </row>
    <row r="1891" spans="1:3">
      <c r="A1891" s="55" t="s">
        <v>2748</v>
      </c>
      <c r="C1891" s="56"/>
    </row>
    <row r="1892" spans="1:3">
      <c r="A1892" s="55" t="s">
        <v>2638</v>
      </c>
      <c r="C1892" s="56"/>
    </row>
    <row r="1893" spans="1:3">
      <c r="A1893" s="55" t="s">
        <v>1624</v>
      </c>
      <c r="C1893" s="56"/>
    </row>
    <row r="1894" spans="1:3">
      <c r="A1894" s="55" t="s">
        <v>1832</v>
      </c>
      <c r="C1894" s="56"/>
    </row>
    <row r="1895" spans="1:3">
      <c r="A1895" s="55" t="s">
        <v>2041</v>
      </c>
      <c r="C1895" s="56"/>
    </row>
    <row r="1896" spans="1:3">
      <c r="A1896" s="55" t="s">
        <v>2749</v>
      </c>
      <c r="C1896" s="56"/>
    </row>
    <row r="1897" spans="1:3">
      <c r="A1897" s="55" t="s">
        <v>2750</v>
      </c>
      <c r="C1897" s="56"/>
    </row>
    <row r="1898" spans="1:3">
      <c r="A1898" s="55" t="s">
        <v>2751</v>
      </c>
      <c r="C1898" s="56"/>
    </row>
    <row r="1899" spans="1:3">
      <c r="A1899" s="55" t="s">
        <v>2638</v>
      </c>
      <c r="C1899" s="56"/>
    </row>
    <row r="1900" spans="1:3">
      <c r="A1900" s="55" t="s">
        <v>1601</v>
      </c>
      <c r="C1900" s="56"/>
    </row>
    <row r="1901" spans="1:3">
      <c r="A1901" s="55" t="s">
        <v>1607</v>
      </c>
      <c r="C1901" s="56"/>
    </row>
    <row r="1902" spans="1:3">
      <c r="A1902" s="55" t="s">
        <v>1632</v>
      </c>
      <c r="C1902" s="56"/>
    </row>
    <row r="1903" spans="1:3">
      <c r="A1903" s="55" t="s">
        <v>1636</v>
      </c>
      <c r="C1903" s="56"/>
    </row>
    <row r="1904" spans="1:3">
      <c r="A1904" s="55" t="s">
        <v>2752</v>
      </c>
      <c r="C1904" s="56"/>
    </row>
    <row r="1905" spans="1:3">
      <c r="A1905" s="55" t="s">
        <v>2753</v>
      </c>
      <c r="C1905" s="56"/>
    </row>
    <row r="1906" spans="1:3">
      <c r="A1906" s="55" t="s">
        <v>1632</v>
      </c>
      <c r="C1906" s="56"/>
    </row>
    <row r="1907" spans="1:3">
      <c r="A1907" s="55" t="s">
        <v>1757</v>
      </c>
      <c r="C1907" s="56"/>
    </row>
    <row r="1908" spans="1:3">
      <c r="A1908" s="55" t="s">
        <v>1662</v>
      </c>
      <c r="C1908" s="56"/>
    </row>
    <row r="1909" spans="1:3">
      <c r="A1909" s="55" t="s">
        <v>2754</v>
      </c>
      <c r="C1909" s="56"/>
    </row>
    <row r="1910" spans="1:3">
      <c r="A1910" s="55" t="s">
        <v>2755</v>
      </c>
      <c r="C1910" s="56"/>
    </row>
    <row r="1911" spans="1:3">
      <c r="A1911" s="55" t="s">
        <v>1632</v>
      </c>
      <c r="C1911" s="56"/>
    </row>
    <row r="1912" spans="1:3">
      <c r="A1912" s="55" t="s">
        <v>2398</v>
      </c>
      <c r="C1912" s="56"/>
    </row>
    <row r="1913" spans="1:3">
      <c r="A1913" s="55" t="s">
        <v>2756</v>
      </c>
      <c r="C1913" s="56"/>
    </row>
    <row r="1914" spans="1:3">
      <c r="A1914" s="55" t="s">
        <v>2757</v>
      </c>
      <c r="C1914" s="56"/>
    </row>
    <row r="1915" spans="1:3">
      <c r="A1915" s="55" t="s">
        <v>2758</v>
      </c>
      <c r="C1915" s="56"/>
    </row>
    <row r="1916" spans="1:3">
      <c r="A1916" s="55" t="s">
        <v>2638</v>
      </c>
      <c r="C1916" s="56"/>
    </row>
    <row r="1917" spans="1:3">
      <c r="A1917" s="55" t="s">
        <v>2759</v>
      </c>
      <c r="C1917" s="56"/>
    </row>
    <row r="1918" spans="1:3">
      <c r="A1918" s="55" t="s">
        <v>1632</v>
      </c>
      <c r="C1918" s="56"/>
    </row>
    <row r="1919" spans="1:3">
      <c r="A1919" s="55" t="s">
        <v>2760</v>
      </c>
      <c r="C1919" s="56"/>
    </row>
    <row r="1920" spans="1:3">
      <c r="A1920" s="55" t="s">
        <v>2761</v>
      </c>
      <c r="C1920" s="56"/>
    </row>
    <row r="1921" spans="1:3">
      <c r="A1921" s="55" t="s">
        <v>2638</v>
      </c>
      <c r="C1921" s="56"/>
    </row>
    <row r="1922" spans="1:3">
      <c r="A1922" s="55" t="s">
        <v>1757</v>
      </c>
      <c r="C1922" s="56"/>
    </row>
    <row r="1923" spans="1:3">
      <c r="A1923" s="55" t="s">
        <v>2762</v>
      </c>
      <c r="C1923" s="56"/>
    </row>
    <row r="1924" spans="1:3">
      <c r="A1924" s="55" t="s">
        <v>1662</v>
      </c>
      <c r="C1924" s="56"/>
    </row>
    <row r="1925" spans="1:3">
      <c r="A1925" s="55" t="s">
        <v>1659</v>
      </c>
      <c r="C1925" s="56"/>
    </row>
    <row r="1926" spans="1:3">
      <c r="A1926" s="55" t="s">
        <v>2763</v>
      </c>
      <c r="C1926" s="56"/>
    </row>
    <row r="1927" spans="1:3">
      <c r="A1927" s="55" t="s">
        <v>2638</v>
      </c>
      <c r="C1927" s="56"/>
    </row>
    <row r="1928" spans="1:3">
      <c r="A1928" s="55" t="s">
        <v>2764</v>
      </c>
      <c r="C1928" s="56"/>
    </row>
    <row r="1929" spans="1:3">
      <c r="A1929" s="55" t="s">
        <v>1688</v>
      </c>
      <c r="C1929" s="56"/>
    </row>
    <row r="1930" spans="1:3">
      <c r="A1930" s="55" t="s">
        <v>2765</v>
      </c>
      <c r="C1930" s="56"/>
    </row>
    <row r="1931" spans="1:3">
      <c r="A1931" s="55" t="s">
        <v>1688</v>
      </c>
      <c r="C1931" s="56"/>
    </row>
    <row r="1932" spans="1:3">
      <c r="A1932" s="55" t="s">
        <v>1632</v>
      </c>
      <c r="C1932" s="56"/>
    </row>
    <row r="1933" spans="1:3">
      <c r="A1933" s="55" t="s">
        <v>2766</v>
      </c>
      <c r="C1933" s="56"/>
    </row>
    <row r="1934" spans="1:3">
      <c r="A1934" s="55" t="s">
        <v>2767</v>
      </c>
      <c r="C1934" s="56"/>
    </row>
    <row r="1935" spans="1:3">
      <c r="A1935" s="55" t="s">
        <v>2107</v>
      </c>
      <c r="C1935" s="56"/>
    </row>
    <row r="1936" spans="1:3">
      <c r="A1936" s="55" t="s">
        <v>2768</v>
      </c>
      <c r="C1936" s="56"/>
    </row>
    <row r="1937" spans="1:3">
      <c r="A1937" s="55" t="s">
        <v>2769</v>
      </c>
      <c r="C1937" s="56"/>
    </row>
    <row r="1938" spans="1:3">
      <c r="A1938" s="55" t="s">
        <v>1662</v>
      </c>
      <c r="C1938" s="56"/>
    </row>
    <row r="1939" spans="1:3">
      <c r="A1939" s="55" t="s">
        <v>1688</v>
      </c>
      <c r="C1939" s="56"/>
    </row>
    <row r="1940" spans="1:3">
      <c r="A1940" s="55" t="s">
        <v>2677</v>
      </c>
      <c r="C1940" s="56"/>
    </row>
    <row r="1941" spans="1:3">
      <c r="A1941" s="55" t="s">
        <v>1632</v>
      </c>
      <c r="C1941" s="56"/>
    </row>
    <row r="1942" spans="1:3">
      <c r="A1942" s="55" t="s">
        <v>2770</v>
      </c>
      <c r="C1942" s="56"/>
    </row>
    <row r="1943" spans="1:3">
      <c r="A1943" s="55" t="s">
        <v>2771</v>
      </c>
      <c r="C1943" s="56"/>
    </row>
    <row r="1944" spans="1:3">
      <c r="A1944" s="55" t="s">
        <v>2772</v>
      </c>
      <c r="C1944" s="56"/>
    </row>
    <row r="1945" spans="1:3">
      <c r="A1945" s="55" t="s">
        <v>2773</v>
      </c>
      <c r="C1945" s="56"/>
    </row>
    <row r="1946" spans="1:3">
      <c r="A1946" s="55" t="s">
        <v>1852</v>
      </c>
      <c r="C1946" s="56"/>
    </row>
    <row r="1947" spans="1:3">
      <c r="A1947" s="55" t="s">
        <v>1632</v>
      </c>
      <c r="C1947" s="56"/>
    </row>
    <row r="1948" spans="1:3">
      <c r="A1948" s="55" t="s">
        <v>1650</v>
      </c>
      <c r="C1948" s="56"/>
    </row>
    <row r="1949" spans="1:3">
      <c r="A1949" s="55" t="s">
        <v>2638</v>
      </c>
      <c r="C1949" s="56"/>
    </row>
    <row r="1950" spans="1:3">
      <c r="A1950" s="55" t="s">
        <v>2774</v>
      </c>
      <c r="C1950" s="56"/>
    </row>
    <row r="1951" spans="1:3">
      <c r="A1951" s="55" t="s">
        <v>2775</v>
      </c>
      <c r="C1951" s="56"/>
    </row>
    <row r="1952" spans="1:3">
      <c r="A1952" s="55" t="s">
        <v>2776</v>
      </c>
      <c r="C1952" s="56"/>
    </row>
    <row r="1953" spans="1:3">
      <c r="A1953" s="55" t="s">
        <v>2638</v>
      </c>
      <c r="C1953" s="56"/>
    </row>
    <row r="1954" spans="1:3">
      <c r="A1954" s="55" t="s">
        <v>1632</v>
      </c>
      <c r="C1954" s="56"/>
    </row>
    <row r="1955" spans="1:3">
      <c r="A1955" s="55" t="s">
        <v>1601</v>
      </c>
      <c r="C1955" s="56"/>
    </row>
    <row r="1956" spans="1:3">
      <c r="A1956" s="55" t="s">
        <v>1688</v>
      </c>
      <c r="C1956" s="56"/>
    </row>
    <row r="1957" spans="1:3">
      <c r="A1957" s="55" t="s">
        <v>1601</v>
      </c>
      <c r="C1957" s="56"/>
    </row>
    <row r="1958" spans="1:3">
      <c r="A1958" s="55" t="s">
        <v>2777</v>
      </c>
      <c r="C1958" s="56"/>
    </row>
    <row r="1959" spans="1:3">
      <c r="A1959" s="55" t="s">
        <v>2778</v>
      </c>
      <c r="C1959" s="56"/>
    </row>
    <row r="1960" spans="1:3">
      <c r="A1960" s="55" t="s">
        <v>2779</v>
      </c>
      <c r="C1960" s="56"/>
    </row>
    <row r="1961" spans="1:3">
      <c r="A1961" s="55" t="s">
        <v>2780</v>
      </c>
      <c r="C1961" s="56"/>
    </row>
    <row r="1962" spans="1:3">
      <c r="A1962" s="55" t="s">
        <v>2781</v>
      </c>
      <c r="C1962" s="56"/>
    </row>
    <row r="1963" spans="1:3">
      <c r="A1963" s="55" t="s">
        <v>2782</v>
      </c>
      <c r="C1963" s="56"/>
    </row>
    <row r="1964" spans="1:3">
      <c r="A1964" s="55" t="s">
        <v>1688</v>
      </c>
      <c r="C1964" s="56"/>
    </row>
    <row r="1965" spans="1:3">
      <c r="A1965" s="55" t="s">
        <v>2783</v>
      </c>
      <c r="C1965" s="56"/>
    </row>
    <row r="1966" spans="1:3">
      <c r="A1966" s="55" t="s">
        <v>2784</v>
      </c>
      <c r="C1966" s="56"/>
    </row>
    <row r="1967" spans="1:3">
      <c r="A1967" s="55" t="s">
        <v>2785</v>
      </c>
      <c r="C1967" s="56"/>
    </row>
    <row r="1968" spans="1:3">
      <c r="A1968" s="55" t="s">
        <v>2786</v>
      </c>
      <c r="C1968" s="56"/>
    </row>
    <row r="1969" spans="1:3">
      <c r="A1969" s="55" t="s">
        <v>2787</v>
      </c>
      <c r="C1969" s="56"/>
    </row>
    <row r="1970" spans="1:3">
      <c r="A1970" s="55" t="s">
        <v>2788</v>
      </c>
      <c r="C1970" s="56"/>
    </row>
    <row r="1971" spans="1:3">
      <c r="A1971" s="55" t="s">
        <v>2789</v>
      </c>
      <c r="C1971" s="56"/>
    </row>
    <row r="1972" spans="1:3">
      <c r="A1972" s="55" t="s">
        <v>2790</v>
      </c>
      <c r="C1972" s="56"/>
    </row>
    <row r="1973" spans="1:3">
      <c r="A1973" s="55" t="s">
        <v>2791</v>
      </c>
      <c r="C1973" s="56"/>
    </row>
    <row r="1974" spans="1:3">
      <c r="A1974" s="55" t="s">
        <v>1601</v>
      </c>
      <c r="C1974" s="56"/>
    </row>
    <row r="1975" spans="1:3">
      <c r="A1975" s="55" t="s">
        <v>2792</v>
      </c>
      <c r="C1975" s="56"/>
    </row>
    <row r="1976" spans="1:3">
      <c r="A1976" s="55" t="s">
        <v>2793</v>
      </c>
      <c r="C1976" s="56"/>
    </row>
    <row r="1977" spans="1:3">
      <c r="A1977" s="55" t="s">
        <v>2794</v>
      </c>
      <c r="C1977" s="56"/>
    </row>
    <row r="1978" spans="1:3">
      <c r="A1978" s="55" t="s">
        <v>2795</v>
      </c>
      <c r="C1978" s="56"/>
    </row>
    <row r="1979" spans="1:3">
      <c r="A1979" s="55" t="s">
        <v>2796</v>
      </c>
      <c r="C1979" s="56"/>
    </row>
    <row r="1980" spans="1:3">
      <c r="A1980" s="55" t="s">
        <v>2797</v>
      </c>
      <c r="C1980" s="56"/>
    </row>
    <row r="1981" spans="1:3">
      <c r="A1981" s="55" t="s">
        <v>1688</v>
      </c>
      <c r="C1981" s="56"/>
    </row>
    <row r="1982" spans="1:3">
      <c r="A1982" s="55" t="s">
        <v>1757</v>
      </c>
      <c r="C1982" s="56"/>
    </row>
    <row r="1983" spans="1:3">
      <c r="A1983" s="55" t="s">
        <v>2798</v>
      </c>
      <c r="C1983" s="56"/>
    </row>
    <row r="1984" spans="1:3">
      <c r="A1984" s="55" t="s">
        <v>1688</v>
      </c>
      <c r="C1984" s="56"/>
    </row>
    <row r="1985" spans="1:3">
      <c r="A1985" s="55" t="s">
        <v>1659</v>
      </c>
      <c r="C1985" s="56"/>
    </row>
    <row r="1986" spans="1:3">
      <c r="A1986" s="55" t="s">
        <v>2638</v>
      </c>
      <c r="C1986" s="56"/>
    </row>
    <row r="1987" spans="1:3">
      <c r="A1987" s="55" t="s">
        <v>2799</v>
      </c>
      <c r="C1987" s="56"/>
    </row>
    <row r="1988" spans="1:3">
      <c r="A1988" s="55" t="s">
        <v>2165</v>
      </c>
      <c r="C1988" s="56"/>
    </row>
    <row r="1989" spans="1:3">
      <c r="A1989" s="55" t="s">
        <v>2800</v>
      </c>
      <c r="C1989" s="56"/>
    </row>
    <row r="1990" spans="1:3">
      <c r="A1990" s="55" t="s">
        <v>1632</v>
      </c>
      <c r="C1990" s="56"/>
    </row>
    <row r="1991" spans="1:3">
      <c r="A1991" s="55" t="s">
        <v>2638</v>
      </c>
      <c r="C1991" s="56"/>
    </row>
    <row r="1992" spans="1:3">
      <c r="A1992" s="55" t="s">
        <v>1688</v>
      </c>
      <c r="C1992" s="56"/>
    </row>
    <row r="1993" spans="1:3">
      <c r="A1993" s="55" t="s">
        <v>2638</v>
      </c>
      <c r="C1993" s="56"/>
    </row>
    <row r="1994" spans="1:3">
      <c r="A1994" s="55" t="s">
        <v>2638</v>
      </c>
      <c r="C1994" s="56"/>
    </row>
    <row r="1995" spans="1:3">
      <c r="A1995" s="55" t="s">
        <v>1596</v>
      </c>
      <c r="C1995" s="56"/>
    </row>
    <row r="1996" spans="1:3">
      <c r="A1996" s="55" t="s">
        <v>2526</v>
      </c>
      <c r="C1996" s="56"/>
    </row>
    <row r="1997" spans="1:3">
      <c r="A1997" s="55" t="s">
        <v>1659</v>
      </c>
      <c r="C1997" s="56"/>
    </row>
    <row r="1998" spans="1:3">
      <c r="A1998" s="55" t="s">
        <v>1632</v>
      </c>
      <c r="C1998" s="56"/>
    </row>
    <row r="1999" spans="1:3">
      <c r="A1999" s="55" t="s">
        <v>1607</v>
      </c>
      <c r="C1999" s="56"/>
    </row>
    <row r="2000" spans="1:3">
      <c r="A2000" s="55" t="s">
        <v>2801</v>
      </c>
      <c r="C2000" s="56"/>
    </row>
    <row r="2001" spans="1:3">
      <c r="A2001" s="55" t="s">
        <v>2802</v>
      </c>
      <c r="C2001" s="56"/>
    </row>
    <row r="2002" spans="1:3">
      <c r="A2002" s="55" t="s">
        <v>2803</v>
      </c>
      <c r="C2002" s="56"/>
    </row>
    <row r="2003" spans="1:3">
      <c r="A2003" s="55" t="s">
        <v>2804</v>
      </c>
      <c r="C2003" s="56"/>
    </row>
    <row r="2004" spans="1:3">
      <c r="A2004" s="55" t="s">
        <v>2805</v>
      </c>
      <c r="C2004" s="56"/>
    </row>
    <row r="2005" spans="1:3">
      <c r="A2005" s="55" t="s">
        <v>2806</v>
      </c>
      <c r="C2005" s="56"/>
    </row>
    <row r="2006" spans="1:3">
      <c r="A2006" s="55" t="s">
        <v>1659</v>
      </c>
      <c r="C2006" s="56"/>
    </row>
    <row r="2007" spans="1:3">
      <c r="A2007" s="55" t="s">
        <v>2807</v>
      </c>
      <c r="C2007" s="56"/>
    </row>
    <row r="2008" spans="1:3">
      <c r="A2008" s="55" t="s">
        <v>2808</v>
      </c>
      <c r="C2008" s="56"/>
    </row>
    <row r="2009" spans="1:3">
      <c r="A2009" s="55" t="s">
        <v>2809</v>
      </c>
      <c r="C2009" s="56"/>
    </row>
    <row r="2010" spans="1:3">
      <c r="A2010" s="55" t="s">
        <v>2721</v>
      </c>
      <c r="C2010" s="56"/>
    </row>
    <row r="2011" spans="1:3">
      <c r="A2011" s="55" t="s">
        <v>1607</v>
      </c>
      <c r="C2011" s="56"/>
    </row>
    <row r="2012" spans="1:3">
      <c r="A2012" s="55" t="s">
        <v>1611</v>
      </c>
      <c r="C2012" s="56"/>
    </row>
    <row r="2013" spans="1:3">
      <c r="A2013" s="55" t="s">
        <v>2810</v>
      </c>
      <c r="C2013" s="56"/>
    </row>
    <row r="2014" spans="1:3">
      <c r="A2014" s="55" t="s">
        <v>1698</v>
      </c>
      <c r="C2014" s="56"/>
    </row>
    <row r="2015" spans="1:3">
      <c r="A2015" s="55" t="s">
        <v>2638</v>
      </c>
      <c r="C2015" s="56"/>
    </row>
    <row r="2016" spans="1:3">
      <c r="A2016" s="55" t="s">
        <v>2638</v>
      </c>
      <c r="C2016" s="56"/>
    </row>
    <row r="2017" spans="1:3">
      <c r="A2017" s="55" t="s">
        <v>2638</v>
      </c>
      <c r="C2017" s="56"/>
    </row>
    <row r="2018" spans="1:3">
      <c r="A2018" s="55" t="s">
        <v>1607</v>
      </c>
      <c r="C2018" s="56"/>
    </row>
    <row r="2019" spans="1:3">
      <c r="A2019" s="55" t="s">
        <v>2638</v>
      </c>
      <c r="C2019" s="56"/>
    </row>
    <row r="2020" spans="1:3">
      <c r="A2020" s="55" t="s">
        <v>2811</v>
      </c>
      <c r="C2020" s="56"/>
    </row>
    <row r="2021" spans="1:3">
      <c r="A2021" s="55" t="s">
        <v>2638</v>
      </c>
      <c r="C2021" s="56"/>
    </row>
    <row r="2022" spans="1:3">
      <c r="A2022" s="55" t="s">
        <v>2812</v>
      </c>
      <c r="C2022" s="56"/>
    </row>
    <row r="2023" spans="1:3">
      <c r="A2023" s="55" t="s">
        <v>2813</v>
      </c>
      <c r="C2023" s="56"/>
    </row>
    <row r="2024" spans="1:3">
      <c r="A2024" s="55" t="s">
        <v>2810</v>
      </c>
      <c r="C2024" s="56"/>
    </row>
    <row r="2025" spans="1:3">
      <c r="A2025" s="55" t="s">
        <v>1659</v>
      </c>
      <c r="C2025" s="56"/>
    </row>
    <row r="2026" spans="1:3">
      <c r="A2026" s="55" t="s">
        <v>1607</v>
      </c>
      <c r="C2026" s="56"/>
    </row>
    <row r="2027" spans="1:3">
      <c r="A2027" s="55" t="s">
        <v>2814</v>
      </c>
      <c r="C2027" s="56"/>
    </row>
    <row r="2028" spans="1:3">
      <c r="A2028" s="55" t="s">
        <v>1607</v>
      </c>
      <c r="C2028" s="56"/>
    </row>
    <row r="2029" spans="1:3">
      <c r="A2029" s="55" t="s">
        <v>1659</v>
      </c>
      <c r="C2029" s="56"/>
    </row>
    <row r="2030" spans="1:3">
      <c r="A2030" s="55" t="s">
        <v>2669</v>
      </c>
      <c r="C2030" s="56"/>
    </row>
    <row r="2031" spans="1:3">
      <c r="A2031" s="55" t="s">
        <v>2815</v>
      </c>
      <c r="C2031" s="56"/>
    </row>
    <row r="2032" spans="1:3">
      <c r="A2032" s="55" t="s">
        <v>2816</v>
      </c>
      <c r="C2032" s="56"/>
    </row>
    <row r="2033" spans="1:3">
      <c r="A2033" s="55" t="s">
        <v>2817</v>
      </c>
      <c r="C2033" s="56"/>
    </row>
    <row r="2034" spans="1:3">
      <c r="A2034" s="55" t="s">
        <v>2638</v>
      </c>
      <c r="C2034" s="56"/>
    </row>
    <row r="2035" spans="1:3">
      <c r="A2035" s="55" t="s">
        <v>2818</v>
      </c>
      <c r="C2035" s="56"/>
    </row>
    <row r="2036" spans="1:3">
      <c r="A2036" s="55" t="s">
        <v>2556</v>
      </c>
      <c r="C2036" s="56"/>
    </row>
    <row r="2037" spans="1:3">
      <c r="A2037" s="55" t="s">
        <v>2622</v>
      </c>
      <c r="C2037" s="56"/>
    </row>
    <row r="2038" spans="1:3">
      <c r="A2038" s="55" t="s">
        <v>2819</v>
      </c>
      <c r="C2038" s="56"/>
    </row>
    <row r="2039" spans="1:3">
      <c r="A2039" s="55" t="s">
        <v>1674</v>
      </c>
      <c r="C2039" s="56"/>
    </row>
    <row r="2040" spans="1:3">
      <c r="A2040" s="55" t="s">
        <v>1688</v>
      </c>
      <c r="C2040" s="56"/>
    </row>
    <row r="2041" spans="1:3">
      <c r="A2041" s="55" t="s">
        <v>2820</v>
      </c>
      <c r="C2041" s="56"/>
    </row>
    <row r="2042" spans="1:3">
      <c r="A2042" s="55" t="s">
        <v>1607</v>
      </c>
      <c r="C2042" s="56"/>
    </row>
    <row r="2043" spans="1:3">
      <c r="A2043" s="55" t="s">
        <v>2152</v>
      </c>
      <c r="C2043" s="56"/>
    </row>
    <row r="2044" spans="1:3">
      <c r="A2044" s="55" t="s">
        <v>2821</v>
      </c>
      <c r="C2044" s="56"/>
    </row>
    <row r="2045" spans="1:3">
      <c r="A2045" s="55" t="s">
        <v>2822</v>
      </c>
      <c r="C2045" s="56"/>
    </row>
    <row r="2046" spans="1:3">
      <c r="A2046" s="55" t="s">
        <v>2823</v>
      </c>
      <c r="C2046" s="56"/>
    </row>
    <row r="2047" spans="1:3">
      <c r="A2047" s="55" t="s">
        <v>1674</v>
      </c>
      <c r="C2047" s="56"/>
    </row>
    <row r="2048" spans="1:3">
      <c r="A2048" s="55" t="s">
        <v>1607</v>
      </c>
      <c r="C2048" s="56"/>
    </row>
    <row r="2049" spans="1:3">
      <c r="A2049" s="55" t="s">
        <v>2824</v>
      </c>
      <c r="C2049" s="56"/>
    </row>
    <row r="2050" spans="1:3">
      <c r="A2050" s="55" t="s">
        <v>1688</v>
      </c>
      <c r="C2050" s="56"/>
    </row>
    <row r="2051" spans="1:3">
      <c r="A2051" s="55" t="s">
        <v>1674</v>
      </c>
      <c r="C2051" s="56"/>
    </row>
    <row r="2052" spans="1:3">
      <c r="A2052" s="55" t="s">
        <v>2825</v>
      </c>
      <c r="C2052" s="56"/>
    </row>
    <row r="2053" spans="1:3">
      <c r="A2053" s="55" t="s">
        <v>2826</v>
      </c>
      <c r="C2053" s="56"/>
    </row>
    <row r="2054" spans="1:3">
      <c r="A2054" s="55" t="s">
        <v>1659</v>
      </c>
      <c r="C2054" s="56"/>
    </row>
    <row r="2055" spans="1:3">
      <c r="A2055" s="55" t="s">
        <v>2827</v>
      </c>
      <c r="C2055" s="56"/>
    </row>
    <row r="2056" spans="1:3">
      <c r="A2056" s="55" t="s">
        <v>2828</v>
      </c>
      <c r="C2056" s="56"/>
    </row>
    <row r="2057" spans="1:3">
      <c r="A2057" s="55" t="s">
        <v>1674</v>
      </c>
      <c r="C2057" s="56"/>
    </row>
    <row r="2058" spans="1:3">
      <c r="A2058" s="55" t="s">
        <v>1632</v>
      </c>
      <c r="C2058" s="56"/>
    </row>
    <row r="2059" spans="1:3">
      <c r="A2059" s="55" t="s">
        <v>1757</v>
      </c>
      <c r="C2059" s="56"/>
    </row>
    <row r="2060" spans="1:3">
      <c r="A2060" s="55" t="s">
        <v>2829</v>
      </c>
      <c r="C2060" s="56"/>
    </row>
    <row r="2061" spans="1:3">
      <c r="A2061" s="55" t="s">
        <v>2830</v>
      </c>
      <c r="C2061" s="56"/>
    </row>
    <row r="2062" spans="1:3">
      <c r="A2062" s="55" t="s">
        <v>1688</v>
      </c>
      <c r="C2062" s="56"/>
    </row>
    <row r="2063" spans="1:3">
      <c r="A2063" s="55" t="s">
        <v>1659</v>
      </c>
      <c r="C2063" s="56"/>
    </row>
    <row r="2064" spans="1:3">
      <c r="A2064" s="55" t="s">
        <v>2831</v>
      </c>
      <c r="C2064" s="56"/>
    </row>
    <row r="2065" spans="1:3">
      <c r="A2065" s="55" t="s">
        <v>2832</v>
      </c>
      <c r="C2065" s="56"/>
    </row>
    <row r="2066" spans="1:3">
      <c r="A2066" s="55" t="s">
        <v>2833</v>
      </c>
      <c r="C2066" s="56"/>
    </row>
    <row r="2067" spans="1:3">
      <c r="A2067" s="55" t="s">
        <v>1601</v>
      </c>
      <c r="C2067" s="56"/>
    </row>
    <row r="2068" spans="1:3">
      <c r="A2068" s="55" t="s">
        <v>2638</v>
      </c>
      <c r="C2068" s="56"/>
    </row>
    <row r="2069" spans="1:3">
      <c r="A2069" s="55" t="s">
        <v>1688</v>
      </c>
      <c r="C2069" s="56"/>
    </row>
    <row r="2070" spans="1:3">
      <c r="A2070" s="55" t="s">
        <v>1688</v>
      </c>
      <c r="C2070" s="56"/>
    </row>
    <row r="2071" spans="1:3">
      <c r="A2071" s="55" t="s">
        <v>2834</v>
      </c>
      <c r="C2071" s="56"/>
    </row>
    <row r="2072" spans="1:3">
      <c r="A2072" s="55" t="s">
        <v>1607</v>
      </c>
      <c r="C2072" s="56"/>
    </row>
    <row r="2073" spans="1:3">
      <c r="A2073" s="55" t="s">
        <v>2835</v>
      </c>
      <c r="C2073" s="56"/>
    </row>
    <row r="2074" spans="1:3">
      <c r="A2074" s="55" t="s">
        <v>1632</v>
      </c>
      <c r="C2074" s="56"/>
    </row>
    <row r="2075" spans="1:3">
      <c r="A2075" s="55" t="s">
        <v>2836</v>
      </c>
      <c r="C2075" s="56"/>
    </row>
    <row r="2076" spans="1:3">
      <c r="A2076" s="55" t="s">
        <v>2837</v>
      </c>
      <c r="C2076" s="56"/>
    </row>
    <row r="2077" spans="1:3">
      <c r="A2077" s="55" t="s">
        <v>2706</v>
      </c>
      <c r="C2077" s="56"/>
    </row>
    <row r="2078" spans="1:3">
      <c r="A2078" s="55" t="s">
        <v>1624</v>
      </c>
      <c r="C2078" s="56"/>
    </row>
    <row r="2079" spans="1:3">
      <c r="A2079" s="55" t="s">
        <v>2838</v>
      </c>
      <c r="C2079" s="56"/>
    </row>
    <row r="2080" spans="1:3">
      <c r="A2080" s="55" t="s">
        <v>1632</v>
      </c>
      <c r="C2080" s="56"/>
    </row>
    <row r="2081" spans="1:3">
      <c r="A2081" s="55" t="s">
        <v>2839</v>
      </c>
      <c r="C2081" s="56"/>
    </row>
    <row r="2082" spans="1:3">
      <c r="A2082" s="55" t="s">
        <v>2840</v>
      </c>
      <c r="C2082" s="56"/>
    </row>
    <row r="2083" spans="1:3">
      <c r="A2083" s="55" t="s">
        <v>1607</v>
      </c>
      <c r="C2083" s="56"/>
    </row>
    <row r="2084" spans="1:3">
      <c r="A2084" s="55" t="s">
        <v>2841</v>
      </c>
      <c r="C2084" s="56"/>
    </row>
    <row r="2085" spans="1:3">
      <c r="A2085" s="55" t="s">
        <v>2842</v>
      </c>
      <c r="C2085" s="56"/>
    </row>
    <row r="2086" spans="1:3">
      <c r="A2086" s="55" t="s">
        <v>2843</v>
      </c>
      <c r="C2086" s="56"/>
    </row>
    <row r="2087" spans="1:3">
      <c r="A2087" s="55" t="s">
        <v>2844</v>
      </c>
      <c r="C2087" s="56"/>
    </row>
    <row r="2088" spans="1:3">
      <c r="A2088" s="55" t="s">
        <v>2708</v>
      </c>
      <c r="C2088" s="56"/>
    </row>
    <row r="2089" spans="1:3">
      <c r="A2089" s="55" t="s">
        <v>2845</v>
      </c>
      <c r="C2089" s="56"/>
    </row>
    <row r="2090" spans="1:3">
      <c r="A2090" s="55" t="s">
        <v>1601</v>
      </c>
      <c r="C2090" s="56"/>
    </row>
    <row r="2091" spans="1:3">
      <c r="A2091" s="55" t="s">
        <v>1674</v>
      </c>
      <c r="C2091" s="56"/>
    </row>
    <row r="2092" spans="1:3">
      <c r="A2092" s="55" t="s">
        <v>2638</v>
      </c>
      <c r="C2092" s="56"/>
    </row>
    <row r="2093" spans="1:3">
      <c r="A2093" s="55" t="s">
        <v>2846</v>
      </c>
      <c r="C2093" s="56"/>
    </row>
    <row r="2094" spans="1:3">
      <c r="A2094" s="55" t="s">
        <v>1632</v>
      </c>
      <c r="C2094" s="56"/>
    </row>
    <row r="2095" spans="1:3">
      <c r="A2095" s="55" t="s">
        <v>1659</v>
      </c>
      <c r="C2095" s="56"/>
    </row>
    <row r="2096" spans="1:3">
      <c r="A2096" s="55" t="s">
        <v>1601</v>
      </c>
      <c r="C2096" s="56"/>
    </row>
    <row r="2097" spans="1:3">
      <c r="A2097" s="55" t="s">
        <v>2112</v>
      </c>
      <c r="C2097" s="56"/>
    </row>
    <row r="2098" spans="1:3">
      <c r="A2098" s="55" t="s">
        <v>2741</v>
      </c>
      <c r="C2098" s="56"/>
    </row>
    <row r="2099" spans="1:3">
      <c r="A2099" s="55" t="s">
        <v>2847</v>
      </c>
      <c r="C2099" s="56"/>
    </row>
    <row r="2100" spans="1:3">
      <c r="A2100" s="55" t="s">
        <v>2848</v>
      </c>
      <c r="C2100" s="56"/>
    </row>
    <row r="2101" spans="1:3">
      <c r="A2101" s="55" t="s">
        <v>2849</v>
      </c>
      <c r="C2101" s="56"/>
    </row>
    <row r="2102" spans="1:3">
      <c r="A2102" s="55" t="s">
        <v>1601</v>
      </c>
      <c r="C2102" s="56"/>
    </row>
    <row r="2103" spans="1:3">
      <c r="A2103" s="55" t="s">
        <v>2242</v>
      </c>
      <c r="C2103" s="56"/>
    </row>
    <row r="2104" spans="1:3">
      <c r="A2104" s="55" t="s">
        <v>2850</v>
      </c>
      <c r="C2104" s="56"/>
    </row>
    <row r="2105" spans="1:3">
      <c r="A2105" s="55" t="s">
        <v>2851</v>
      </c>
      <c r="C2105" s="56"/>
    </row>
    <row r="2106" spans="1:3">
      <c r="A2106" s="55" t="s">
        <v>1688</v>
      </c>
      <c r="C2106" s="56"/>
    </row>
    <row r="2107" spans="1:3">
      <c r="A2107" s="55" t="s">
        <v>2852</v>
      </c>
      <c r="C2107" s="56"/>
    </row>
    <row r="2108" spans="1:3">
      <c r="A2108" s="55" t="s">
        <v>2853</v>
      </c>
      <c r="C2108" s="56"/>
    </row>
    <row r="2109" spans="1:3">
      <c r="A2109" s="55" t="s">
        <v>2638</v>
      </c>
      <c r="C2109" s="56"/>
    </row>
    <row r="2110" spans="1:3">
      <c r="A2110" s="55" t="s">
        <v>2638</v>
      </c>
      <c r="C2110" s="56"/>
    </row>
    <row r="2111" spans="1:3">
      <c r="A2111" s="55" t="s">
        <v>18</v>
      </c>
      <c r="C2111" s="56"/>
    </row>
    <row r="2112" spans="1:3">
      <c r="A2112" s="55" t="s">
        <v>1601</v>
      </c>
      <c r="C2112" s="56"/>
    </row>
    <row r="2113" spans="1:3">
      <c r="A2113" s="55" t="s">
        <v>2638</v>
      </c>
      <c r="C2113" s="56"/>
    </row>
    <row r="2114" spans="1:3">
      <c r="A2114" s="55" t="s">
        <v>1659</v>
      </c>
      <c r="C2114" s="56"/>
    </row>
    <row r="2115" spans="1:3">
      <c r="A2115" s="55" t="s">
        <v>2854</v>
      </c>
      <c r="C2115" s="56"/>
    </row>
    <row r="2116" spans="1:3">
      <c r="A2116" s="55" t="s">
        <v>2855</v>
      </c>
      <c r="C2116" s="56"/>
    </row>
    <row r="2117" spans="1:3">
      <c r="A2117" s="55" t="s">
        <v>2856</v>
      </c>
      <c r="C2117" s="56"/>
    </row>
    <row r="2118" spans="1:3">
      <c r="A2118" s="55" t="s">
        <v>1607</v>
      </c>
      <c r="C2118" s="56"/>
    </row>
    <row r="2119" spans="1:3">
      <c r="A2119" s="55" t="s">
        <v>2857</v>
      </c>
      <c r="C2119" s="56"/>
    </row>
    <row r="2120" spans="1:3">
      <c r="A2120" s="55" t="s">
        <v>19</v>
      </c>
      <c r="C2120" s="56"/>
    </row>
    <row r="2121" spans="1:3">
      <c r="A2121" s="55" t="s">
        <v>2638</v>
      </c>
      <c r="C2121" s="56"/>
    </row>
    <row r="2122" spans="1:3">
      <c r="A2122" s="55" t="s">
        <v>2638</v>
      </c>
      <c r="C2122" s="56"/>
    </row>
    <row r="2123" spans="1:3">
      <c r="A2123" s="55" t="s">
        <v>1662</v>
      </c>
      <c r="C2123" s="56"/>
    </row>
    <row r="2124" spans="1:3">
      <c r="A2124" s="55" t="s">
        <v>2858</v>
      </c>
      <c r="C2124" s="56"/>
    </row>
    <row r="2125" spans="1:3">
      <c r="A2125" s="55" t="s">
        <v>1632</v>
      </c>
      <c r="C2125" s="56"/>
    </row>
    <row r="2126" spans="1:3">
      <c r="A2126" s="55" t="s">
        <v>2859</v>
      </c>
      <c r="C2126" s="56"/>
    </row>
    <row r="2127" spans="1:3">
      <c r="A2127" s="55" t="s">
        <v>1659</v>
      </c>
      <c r="C2127" s="56"/>
    </row>
    <row r="2128" spans="1:3">
      <c r="A2128" s="55" t="s">
        <v>2860</v>
      </c>
      <c r="C2128" s="56"/>
    </row>
    <row r="2129" spans="1:3">
      <c r="A2129" s="55" t="s">
        <v>2861</v>
      </c>
      <c r="C2129" s="56"/>
    </row>
    <row r="2130" spans="1:3">
      <c r="A2130" s="55" t="s">
        <v>2638</v>
      </c>
      <c r="C2130" s="56"/>
    </row>
    <row r="2131" spans="1:3">
      <c r="A2131" s="55" t="s">
        <v>2862</v>
      </c>
      <c r="C2131" s="56"/>
    </row>
    <row r="2132" spans="1:3">
      <c r="A2132" s="55" t="s">
        <v>2863</v>
      </c>
      <c r="C2132" s="56"/>
    </row>
    <row r="2133" spans="1:3">
      <c r="A2133" s="55" t="s">
        <v>2638</v>
      </c>
      <c r="C2133" s="56"/>
    </row>
    <row r="2134" spans="1:3">
      <c r="A2134" s="55" t="s">
        <v>2638</v>
      </c>
      <c r="C2134" s="56"/>
    </row>
    <row r="2135" spans="1:3">
      <c r="A2135" s="55" t="s">
        <v>2638</v>
      </c>
      <c r="C2135" s="56"/>
    </row>
    <row r="2136" spans="1:3">
      <c r="A2136" s="55" t="s">
        <v>2638</v>
      </c>
      <c r="C2136" s="56"/>
    </row>
    <row r="2137" spans="1:3">
      <c r="A2137" s="55" t="s">
        <v>2864</v>
      </c>
      <c r="C2137" s="56"/>
    </row>
    <row r="2138" spans="1:3">
      <c r="A2138" s="55" t="s">
        <v>2865</v>
      </c>
      <c r="C2138" s="56"/>
    </row>
    <row r="2139" spans="1:3">
      <c r="A2139" s="55" t="s">
        <v>2866</v>
      </c>
      <c r="C2139" s="56"/>
    </row>
    <row r="2140" spans="1:3">
      <c r="A2140" s="55" t="s">
        <v>1607</v>
      </c>
      <c r="C2140" s="56"/>
    </row>
    <row r="2141" spans="1:3">
      <c r="A2141" s="55" t="s">
        <v>2867</v>
      </c>
      <c r="C2141" s="56"/>
    </row>
    <row r="2142" spans="1:3">
      <c r="A2142" s="55" t="s">
        <v>2868</v>
      </c>
      <c r="C2142" s="56"/>
    </row>
    <row r="2143" spans="1:3">
      <c r="A2143" s="55" t="s">
        <v>1637</v>
      </c>
      <c r="C2143" s="56"/>
    </row>
    <row r="2144" spans="1:3">
      <c r="A2144" s="55" t="s">
        <v>2115</v>
      </c>
      <c r="C2144" s="56"/>
    </row>
    <row r="2145" spans="1:3">
      <c r="A2145" s="55" t="s">
        <v>2869</v>
      </c>
      <c r="C2145" s="56"/>
    </row>
    <row r="2146" spans="1:3">
      <c r="A2146" s="55" t="s">
        <v>1601</v>
      </c>
      <c r="C2146" s="56"/>
    </row>
    <row r="2147" spans="1:3">
      <c r="A2147" s="55" t="s">
        <v>2870</v>
      </c>
      <c r="C2147" s="56"/>
    </row>
    <row r="2148" spans="1:3">
      <c r="A2148" s="55" t="s">
        <v>2871</v>
      </c>
      <c r="C2148" s="56"/>
    </row>
    <row r="2149" spans="1:3">
      <c r="A2149" s="55" t="s">
        <v>1637</v>
      </c>
      <c r="C2149" s="56"/>
    </row>
    <row r="2150" spans="1:3">
      <c r="A2150" s="55" t="s">
        <v>2872</v>
      </c>
      <c r="C2150" s="56"/>
    </row>
    <row r="2151" spans="1:3">
      <c r="A2151" s="55" t="s">
        <v>2873</v>
      </c>
      <c r="C2151" s="56"/>
    </row>
    <row r="2152" spans="1:3">
      <c r="A2152" s="55" t="s">
        <v>2874</v>
      </c>
      <c r="C2152" s="56"/>
    </row>
    <row r="2153" spans="1:3">
      <c r="A2153" s="55" t="s">
        <v>2875</v>
      </c>
      <c r="C2153" s="56"/>
    </row>
    <row r="2154" spans="1:3">
      <c r="A2154" s="55" t="s">
        <v>2876</v>
      </c>
      <c r="C2154" s="56"/>
    </row>
    <row r="2155" spans="1:3">
      <c r="A2155" s="55" t="s">
        <v>2877</v>
      </c>
      <c r="C2155" s="56"/>
    </row>
    <row r="2156" spans="1:3">
      <c r="A2156" s="55" t="s">
        <v>1632</v>
      </c>
      <c r="C2156" s="56"/>
    </row>
    <row r="2157" spans="1:3">
      <c r="A2157" s="55" t="s">
        <v>1637</v>
      </c>
      <c r="C2157" s="56"/>
    </row>
    <row r="2158" spans="1:3">
      <c r="A2158" s="55" t="s">
        <v>2878</v>
      </c>
      <c r="C2158" s="56"/>
    </row>
    <row r="2159" spans="1:3">
      <c r="A2159" s="55" t="s">
        <v>1601</v>
      </c>
      <c r="C2159" s="56"/>
    </row>
    <row r="2160" spans="1:3">
      <c r="A2160" s="55" t="s">
        <v>1977</v>
      </c>
      <c r="C2160" s="56"/>
    </row>
    <row r="2161" spans="1:3">
      <c r="A2161" s="55" t="s">
        <v>1659</v>
      </c>
      <c r="C2161" s="56"/>
    </row>
    <row r="2162" spans="1:3">
      <c r="A2162" s="55" t="s">
        <v>2879</v>
      </c>
      <c r="C2162" s="56"/>
    </row>
    <row r="2163" spans="1:3">
      <c r="A2163" s="55" t="s">
        <v>1637</v>
      </c>
      <c r="C2163" s="56"/>
    </row>
    <row r="2164" spans="1:3">
      <c r="A2164" s="55" t="s">
        <v>2880</v>
      </c>
      <c r="C2164" s="56"/>
    </row>
    <row r="2165" spans="1:3">
      <c r="A2165" s="55" t="s">
        <v>2881</v>
      </c>
      <c r="C2165" s="56"/>
    </row>
    <row r="2166" spans="1:3">
      <c r="A2166" s="55" t="s">
        <v>1688</v>
      </c>
      <c r="C2166" s="56"/>
    </row>
    <row r="2167" spans="1:3">
      <c r="A2167" s="55" t="s">
        <v>1632</v>
      </c>
      <c r="C2167" s="56"/>
    </row>
    <row r="2168" spans="1:3">
      <c r="A2168" s="55" t="s">
        <v>1632</v>
      </c>
      <c r="C2168" s="56"/>
    </row>
    <row r="2169" spans="1:3">
      <c r="A2169" s="55" t="s">
        <v>1674</v>
      </c>
      <c r="C2169" s="56"/>
    </row>
    <row r="2170" spans="1:3">
      <c r="A2170" s="55" t="s">
        <v>1637</v>
      </c>
      <c r="C2170" s="56"/>
    </row>
    <row r="2171" spans="1:3">
      <c r="A2171" s="55" t="s">
        <v>2882</v>
      </c>
      <c r="C2171" s="56"/>
    </row>
    <row r="2172" spans="1:3">
      <c r="A2172" s="55" t="s">
        <v>2883</v>
      </c>
      <c r="C2172" s="56"/>
    </row>
    <row r="2173" spans="1:3">
      <c r="A2173" s="55" t="s">
        <v>2883</v>
      </c>
      <c r="C2173" s="56"/>
    </row>
    <row r="2174" spans="1:3">
      <c r="A2174" s="55" t="s">
        <v>1637</v>
      </c>
      <c r="C2174" s="56"/>
    </row>
    <row r="2175" spans="1:3">
      <c r="A2175" s="55" t="s">
        <v>2884</v>
      </c>
      <c r="C2175" s="56"/>
    </row>
    <row r="2176" spans="1:3">
      <c r="A2176" s="55" t="s">
        <v>2885</v>
      </c>
      <c r="C2176" s="56"/>
    </row>
    <row r="2177" spans="1:3">
      <c r="A2177" s="55" t="s">
        <v>2886</v>
      </c>
      <c r="C2177" s="56"/>
    </row>
    <row r="2178" spans="1:3">
      <c r="A2178" s="55" t="s">
        <v>1601</v>
      </c>
      <c r="C2178" s="56"/>
    </row>
    <row r="2179" spans="1:3">
      <c r="A2179" s="55" t="s">
        <v>2887</v>
      </c>
      <c r="C2179" s="56"/>
    </row>
    <row r="2180" spans="1:3">
      <c r="A2180" s="55" t="s">
        <v>2888</v>
      </c>
      <c r="C2180" s="56"/>
    </row>
    <row r="2181" spans="1:3">
      <c r="A2181" s="55" t="s">
        <v>1607</v>
      </c>
      <c r="C2181" s="56"/>
    </row>
    <row r="2182" spans="1:3">
      <c r="A2182" s="55" t="s">
        <v>2889</v>
      </c>
      <c r="C2182" s="56"/>
    </row>
    <row r="2183" spans="1:3">
      <c r="A2183" s="55" t="s">
        <v>1688</v>
      </c>
      <c r="C2183" s="56"/>
    </row>
    <row r="2184" spans="1:3">
      <c r="A2184" s="55" t="s">
        <v>2888</v>
      </c>
      <c r="C2184" s="56"/>
    </row>
    <row r="2185" spans="1:3">
      <c r="A2185" s="55" t="s">
        <v>2890</v>
      </c>
      <c r="C2185" s="56"/>
    </row>
    <row r="2186" spans="1:3">
      <c r="A2186" s="55" t="s">
        <v>2891</v>
      </c>
      <c r="C2186" s="56"/>
    </row>
    <row r="2187" spans="1:3">
      <c r="A2187" s="55" t="s">
        <v>2892</v>
      </c>
      <c r="C2187" s="56"/>
    </row>
    <row r="2188" spans="1:3">
      <c r="A2188" s="55" t="s">
        <v>2893</v>
      </c>
      <c r="C2188" s="56"/>
    </row>
    <row r="2189" spans="1:3">
      <c r="A2189" s="55" t="s">
        <v>2894</v>
      </c>
      <c r="C2189" s="56"/>
    </row>
    <row r="2190" spans="1:3">
      <c r="A2190" s="55" t="s">
        <v>1632</v>
      </c>
      <c r="C2190" s="56"/>
    </row>
    <row r="2191" spans="1:3">
      <c r="A2191" s="55" t="s">
        <v>2895</v>
      </c>
      <c r="C2191" s="56"/>
    </row>
    <row r="2192" spans="1:3">
      <c r="A2192" s="55" t="s">
        <v>2896</v>
      </c>
      <c r="C2192" s="56"/>
    </row>
    <row r="2193" spans="1:3">
      <c r="A2193" s="55" t="s">
        <v>2897</v>
      </c>
      <c r="C2193" s="56"/>
    </row>
    <row r="2194" spans="1:3">
      <c r="A2194" s="55" t="s">
        <v>1607</v>
      </c>
      <c r="C2194" s="56"/>
    </row>
    <row r="2195" spans="1:3">
      <c r="A2195" s="55" t="s">
        <v>2898</v>
      </c>
      <c r="C2195" s="56"/>
    </row>
    <row r="2196" spans="1:3">
      <c r="A2196" s="55" t="s">
        <v>1674</v>
      </c>
      <c r="C2196" s="56"/>
    </row>
    <row r="2197" spans="1:3">
      <c r="A2197" s="55" t="s">
        <v>2899</v>
      </c>
      <c r="C2197" s="56"/>
    </row>
    <row r="2198" spans="1:3">
      <c r="A2198" s="55" t="s">
        <v>2692</v>
      </c>
      <c r="C2198" s="56"/>
    </row>
    <row r="2199" spans="1:3">
      <c r="A2199" s="55" t="s">
        <v>1632</v>
      </c>
      <c r="C2199" s="56"/>
    </row>
    <row r="2200" spans="1:3">
      <c r="A2200" s="55" t="s">
        <v>2900</v>
      </c>
      <c r="C2200" s="56"/>
    </row>
    <row r="2201" spans="1:3">
      <c r="A2201" s="55" t="s">
        <v>2901</v>
      </c>
      <c r="C2201" s="56"/>
    </row>
    <row r="2202" spans="1:3">
      <c r="A2202" s="55" t="s">
        <v>2902</v>
      </c>
      <c r="C2202" s="56"/>
    </row>
    <row r="2203" spans="1:3">
      <c r="A2203" s="55" t="s">
        <v>2903</v>
      </c>
      <c r="C2203" s="56"/>
    </row>
    <row r="2204" spans="1:3">
      <c r="A2204" s="55" t="s">
        <v>2904</v>
      </c>
      <c r="C2204" s="56"/>
    </row>
    <row r="2205" spans="1:3">
      <c r="A2205" s="55" t="s">
        <v>1632</v>
      </c>
      <c r="C2205" s="56"/>
    </row>
    <row r="2206" spans="1:3">
      <c r="A2206" s="55" t="s">
        <v>1674</v>
      </c>
      <c r="C2206" s="56"/>
    </row>
    <row r="2207" spans="1:3">
      <c r="A2207" s="55" t="s">
        <v>2905</v>
      </c>
      <c r="C2207" s="56"/>
    </row>
    <row r="2208" spans="1:3">
      <c r="A2208" s="55" t="s">
        <v>1607</v>
      </c>
      <c r="C2208" s="56"/>
    </row>
    <row r="2209" spans="1:3">
      <c r="A2209" s="55" t="s">
        <v>2041</v>
      </c>
      <c r="C2209" s="56"/>
    </row>
    <row r="2210" spans="1:3">
      <c r="A2210" s="55" t="s">
        <v>2906</v>
      </c>
      <c r="C2210" s="56"/>
    </row>
    <row r="2211" spans="1:3">
      <c r="A2211" s="55" t="s">
        <v>2907</v>
      </c>
      <c r="C2211" s="56"/>
    </row>
    <row r="2212" spans="1:3">
      <c r="A2212" s="55" t="s">
        <v>2908</v>
      </c>
      <c r="C2212" s="56"/>
    </row>
    <row r="2213" spans="1:3">
      <c r="A2213" s="55" t="s">
        <v>2909</v>
      </c>
      <c r="C2213" s="56"/>
    </row>
    <row r="2214" spans="1:3">
      <c r="A2214" s="55" t="s">
        <v>1637</v>
      </c>
      <c r="C2214" s="56"/>
    </row>
    <row r="2215" spans="1:3">
      <c r="A2215" s="55" t="s">
        <v>2910</v>
      </c>
      <c r="C2215" s="56"/>
    </row>
    <row r="2216" spans="1:3">
      <c r="A2216" s="55" t="s">
        <v>1977</v>
      </c>
      <c r="C2216" s="56"/>
    </row>
    <row r="2217" spans="1:3">
      <c r="A2217" s="55" t="s">
        <v>1637</v>
      </c>
      <c r="C2217" s="56"/>
    </row>
    <row r="2218" spans="1:3">
      <c r="A2218" s="55" t="s">
        <v>1637</v>
      </c>
      <c r="C2218" s="56"/>
    </row>
    <row r="2219" spans="1:3">
      <c r="A2219" s="55" t="s">
        <v>1659</v>
      </c>
      <c r="C2219" s="56"/>
    </row>
    <row r="2220" spans="1:3">
      <c r="A2220" s="55" t="s">
        <v>2911</v>
      </c>
      <c r="C2220" s="56"/>
    </row>
    <row r="2221" spans="1:3">
      <c r="A2221" s="55" t="s">
        <v>2912</v>
      </c>
      <c r="C2221" s="56"/>
    </row>
    <row r="2222" spans="1:3">
      <c r="A2222" s="55" t="s">
        <v>2198</v>
      </c>
      <c r="C2222" s="56"/>
    </row>
    <row r="2223" spans="1:3">
      <c r="A2223" s="55" t="s">
        <v>2913</v>
      </c>
      <c r="C2223" s="56"/>
    </row>
    <row r="2224" spans="1:3">
      <c r="A2224" s="55" t="s">
        <v>2914</v>
      </c>
      <c r="C2224" s="56"/>
    </row>
    <row r="2225" spans="1:3">
      <c r="A2225" s="55" t="s">
        <v>1593</v>
      </c>
      <c r="C2225" s="56"/>
    </row>
    <row r="2226" spans="1:3">
      <c r="A2226" s="55" t="s">
        <v>2915</v>
      </c>
      <c r="C2226" s="56"/>
    </row>
    <row r="2227" spans="1:3">
      <c r="A2227" s="55" t="s">
        <v>2916</v>
      </c>
      <c r="C2227" s="56"/>
    </row>
    <row r="2228" spans="1:3">
      <c r="A2228" s="55" t="s">
        <v>2917</v>
      </c>
      <c r="C2228" s="56"/>
    </row>
    <row r="2229" spans="1:3">
      <c r="A2229" s="55" t="s">
        <v>2918</v>
      </c>
      <c r="C2229" s="56"/>
    </row>
    <row r="2230" spans="1:3">
      <c r="A2230" s="55" t="s">
        <v>2919</v>
      </c>
      <c r="C2230" s="56"/>
    </row>
    <row r="2231" spans="1:3">
      <c r="A2231" s="55" t="s">
        <v>2920</v>
      </c>
      <c r="C2231" s="56"/>
    </row>
    <row r="2232" spans="1:3">
      <c r="A2232" s="55" t="s">
        <v>1607</v>
      </c>
      <c r="C2232" s="56"/>
    </row>
    <row r="2233" spans="1:3">
      <c r="A2233" s="55" t="s">
        <v>2921</v>
      </c>
      <c r="C2233" s="56"/>
    </row>
    <row r="2234" spans="1:3">
      <c r="A2234" s="55" t="s">
        <v>2922</v>
      </c>
      <c r="C2234" s="56"/>
    </row>
    <row r="2235" spans="1:3">
      <c r="A2235" s="55" t="s">
        <v>2923</v>
      </c>
      <c r="C2235" s="56"/>
    </row>
    <row r="2236" spans="1:3">
      <c r="A2236" s="55" t="s">
        <v>2924</v>
      </c>
      <c r="C2236" s="56"/>
    </row>
    <row r="2237" spans="1:3">
      <c r="A2237" s="55" t="s">
        <v>2925</v>
      </c>
      <c r="C2237" s="56"/>
    </row>
    <row r="2238" spans="1:3">
      <c r="A2238" s="55" t="s">
        <v>2926</v>
      </c>
      <c r="C2238" s="56"/>
    </row>
    <row r="2239" spans="1:3">
      <c r="A2239" s="55" t="s">
        <v>2927</v>
      </c>
      <c r="C2239" s="56"/>
    </row>
    <row r="2240" spans="1:3">
      <c r="A2240" s="55" t="s">
        <v>2409</v>
      </c>
      <c r="C2240" s="56"/>
    </row>
    <row r="2241" spans="1:3">
      <c r="A2241" s="55" t="s">
        <v>1637</v>
      </c>
      <c r="C2241" s="56"/>
    </row>
    <row r="2242" spans="1:3">
      <c r="A2242" s="55" t="s">
        <v>2928</v>
      </c>
      <c r="C2242" s="56"/>
    </row>
    <row r="2243" spans="1:3">
      <c r="A2243" s="55" t="s">
        <v>1659</v>
      </c>
      <c r="C2243" s="56"/>
    </row>
    <row r="2244" spans="1:3">
      <c r="A2244" s="55" t="s">
        <v>2929</v>
      </c>
      <c r="C2244" s="56"/>
    </row>
    <row r="2245" spans="1:3">
      <c r="A2245" s="55" t="s">
        <v>1662</v>
      </c>
      <c r="C2245" s="56"/>
    </row>
    <row r="2246" spans="1:3">
      <c r="A2246" s="55" t="s">
        <v>2930</v>
      </c>
      <c r="C2246" s="56"/>
    </row>
    <row r="2247" spans="1:3">
      <c r="A2247" s="55" t="s">
        <v>2931</v>
      </c>
      <c r="C2247" s="56"/>
    </row>
    <row r="2248" spans="1:3">
      <c r="A2248" s="55" t="s">
        <v>2915</v>
      </c>
      <c r="C2248" s="56"/>
    </row>
    <row r="2249" spans="1:3">
      <c r="A2249" s="55" t="s">
        <v>2932</v>
      </c>
      <c r="C2249" s="56"/>
    </row>
    <row r="2250" spans="1:3">
      <c r="A2250" s="55" t="s">
        <v>2888</v>
      </c>
      <c r="C2250" s="56"/>
    </row>
    <row r="2251" spans="1:3">
      <c r="A2251" s="55" t="s">
        <v>1651</v>
      </c>
      <c r="C2251" s="56"/>
    </row>
    <row r="2252" spans="1:3">
      <c r="A2252" s="55" t="s">
        <v>2933</v>
      </c>
      <c r="C2252" s="56"/>
    </row>
    <row r="2253" spans="1:3">
      <c r="A2253" s="55" t="s">
        <v>2934</v>
      </c>
      <c r="C2253" s="56"/>
    </row>
    <row r="2254" spans="1:3">
      <c r="A2254" s="55" t="s">
        <v>1637</v>
      </c>
      <c r="C2254" s="56"/>
    </row>
    <row r="2255" spans="1:3">
      <c r="A2255" s="55" t="s">
        <v>1773</v>
      </c>
      <c r="C2255" s="56"/>
    </row>
    <row r="2256" spans="1:3">
      <c r="A2256" s="55" t="s">
        <v>1607</v>
      </c>
      <c r="C2256" s="56"/>
    </row>
    <row r="2257" spans="1:3">
      <c r="A2257" s="55" t="s">
        <v>2935</v>
      </c>
      <c r="C2257" s="56"/>
    </row>
    <row r="2258" spans="1:3">
      <c r="A2258" s="55" t="s">
        <v>2936</v>
      </c>
      <c r="C2258" s="56"/>
    </row>
    <row r="2259" spans="1:3">
      <c r="A2259" s="55" t="s">
        <v>1659</v>
      </c>
      <c r="C2259" s="56"/>
    </row>
    <row r="2260" spans="1:3">
      <c r="A2260" s="55" t="s">
        <v>2883</v>
      </c>
      <c r="C2260" s="56"/>
    </row>
    <row r="2261" spans="1:3">
      <c r="A2261" s="55" t="s">
        <v>2937</v>
      </c>
      <c r="C2261" s="56"/>
    </row>
    <row r="2262" spans="1:3">
      <c r="A2262" s="55" t="s">
        <v>1931</v>
      </c>
      <c r="C2262" s="56"/>
    </row>
    <row r="2263" spans="1:3">
      <c r="A2263" s="55" t="s">
        <v>2938</v>
      </c>
      <c r="C2263" s="56"/>
    </row>
    <row r="2264" spans="1:3">
      <c r="A2264" s="55" t="s">
        <v>1637</v>
      </c>
      <c r="C2264" s="56"/>
    </row>
    <row r="2265" spans="1:3">
      <c r="A2265" s="55" t="s">
        <v>1748</v>
      </c>
      <c r="C2265" s="56"/>
    </row>
    <row r="2266" spans="1:3">
      <c r="A2266" s="55" t="s">
        <v>2939</v>
      </c>
      <c r="C2266" s="56"/>
    </row>
    <row r="2267" spans="1:3">
      <c r="A2267" s="55" t="s">
        <v>1601</v>
      </c>
      <c r="C2267" s="56"/>
    </row>
    <row r="2268" spans="1:3">
      <c r="A2268" s="55" t="s">
        <v>2940</v>
      </c>
      <c r="C2268" s="56"/>
    </row>
    <row r="2269" spans="1:3">
      <c r="A2269" s="55" t="s">
        <v>2941</v>
      </c>
      <c r="C2269" s="56"/>
    </row>
    <row r="2270" spans="1:3">
      <c r="A2270" s="55" t="s">
        <v>2942</v>
      </c>
      <c r="C2270" s="56"/>
    </row>
    <row r="2271" spans="1:3">
      <c r="A2271" s="55" t="s">
        <v>2943</v>
      </c>
      <c r="C2271" s="56"/>
    </row>
    <row r="2272" spans="1:3">
      <c r="A2272" s="55" t="s">
        <v>1637</v>
      </c>
      <c r="C2272" s="56"/>
    </row>
    <row r="2273" spans="1:3">
      <c r="A2273" s="55" t="s">
        <v>2883</v>
      </c>
      <c r="C2273" s="56"/>
    </row>
    <row r="2274" spans="1:3">
      <c r="A2274" s="55" t="s">
        <v>2944</v>
      </c>
      <c r="C2274" s="56"/>
    </row>
    <row r="2275" spans="1:3">
      <c r="A2275" s="55" t="s">
        <v>2945</v>
      </c>
      <c r="C2275" s="56"/>
    </row>
    <row r="2276" spans="1:3">
      <c r="A2276" s="55" t="s">
        <v>2946</v>
      </c>
      <c r="C2276" s="56"/>
    </row>
    <row r="2277" spans="1:3">
      <c r="A2277" s="55" t="s">
        <v>2947</v>
      </c>
      <c r="C2277" s="56"/>
    </row>
    <row r="2278" spans="1:3">
      <c r="A2278" s="55" t="s">
        <v>1659</v>
      </c>
      <c r="C2278" s="56"/>
    </row>
    <row r="2279" spans="1:3">
      <c r="A2279" s="55" t="s">
        <v>2948</v>
      </c>
      <c r="C2279" s="56"/>
    </row>
    <row r="2280" spans="1:3">
      <c r="A2280" s="55" t="s">
        <v>2949</v>
      </c>
      <c r="C2280" s="56"/>
    </row>
    <row r="2281" spans="1:3">
      <c r="A2281" s="55" t="s">
        <v>1637</v>
      </c>
      <c r="C2281" s="56"/>
    </row>
    <row r="2282" spans="1:3">
      <c r="A2282" s="55" t="s">
        <v>1659</v>
      </c>
      <c r="C2282" s="56"/>
    </row>
    <row r="2283" spans="1:3">
      <c r="A2283" s="55" t="s">
        <v>2950</v>
      </c>
      <c r="C2283" s="56"/>
    </row>
    <row r="2284" spans="1:3">
      <c r="A2284" s="55" t="s">
        <v>2888</v>
      </c>
      <c r="C2284" s="56"/>
    </row>
    <row r="2285" spans="1:3">
      <c r="A2285" s="55" t="s">
        <v>2951</v>
      </c>
      <c r="C2285" s="56"/>
    </row>
    <row r="2286" spans="1:3">
      <c r="A2286" s="55" t="s">
        <v>1632</v>
      </c>
      <c r="C2286" s="56"/>
    </row>
    <row r="2287" spans="1:3">
      <c r="A2287" s="55" t="s">
        <v>1674</v>
      </c>
      <c r="C2287" s="56"/>
    </row>
    <row r="2288" spans="1:3">
      <c r="A2288" s="55" t="s">
        <v>2952</v>
      </c>
      <c r="C2288" s="56"/>
    </row>
    <row r="2289" spans="1:3">
      <c r="A2289" s="55" t="s">
        <v>1601</v>
      </c>
      <c r="C2289" s="56"/>
    </row>
    <row r="2290" spans="1:3">
      <c r="A2290" s="55" t="s">
        <v>2953</v>
      </c>
      <c r="C2290" s="56"/>
    </row>
    <row r="2291" spans="1:3">
      <c r="A2291" s="55" t="s">
        <v>1688</v>
      </c>
      <c r="C2291" s="56"/>
    </row>
    <row r="2292" spans="1:3">
      <c r="A2292" s="55" t="s">
        <v>2954</v>
      </c>
      <c r="C2292" s="56"/>
    </row>
    <row r="2293" spans="1:3">
      <c r="A2293" s="55" t="s">
        <v>1818</v>
      </c>
      <c r="C2293" s="56"/>
    </row>
    <row r="2294" spans="1:3">
      <c r="A2294" s="55" t="s">
        <v>1632</v>
      </c>
      <c r="C2294" s="56"/>
    </row>
    <row r="2295" spans="1:3">
      <c r="A2295" s="55" t="s">
        <v>2915</v>
      </c>
      <c r="C2295" s="56"/>
    </row>
    <row r="2296" spans="1:3">
      <c r="A2296" s="55" t="s">
        <v>2955</v>
      </c>
      <c r="C2296" s="56"/>
    </row>
    <row r="2297" spans="1:3">
      <c r="A2297" s="55" t="s">
        <v>1624</v>
      </c>
      <c r="C2297" s="56"/>
    </row>
    <row r="2298" spans="1:3">
      <c r="A2298" s="55" t="s">
        <v>1607</v>
      </c>
      <c r="C2298" s="56"/>
    </row>
    <row r="2299" spans="1:3">
      <c r="A2299" s="55" t="s">
        <v>2956</v>
      </c>
      <c r="C2299" s="56"/>
    </row>
    <row r="2300" spans="1:3">
      <c r="A2300" s="55" t="s">
        <v>2957</v>
      </c>
      <c r="C2300" s="56"/>
    </row>
    <row r="2301" spans="1:3">
      <c r="A2301" s="55" t="s">
        <v>1709</v>
      </c>
      <c r="C2301" s="56"/>
    </row>
    <row r="2302" spans="1:3">
      <c r="A2302" s="55" t="s">
        <v>1854</v>
      </c>
      <c r="C2302" s="56"/>
    </row>
    <row r="2303" spans="1:3">
      <c r="A2303" s="55" t="s">
        <v>2958</v>
      </c>
      <c r="C2303" s="56"/>
    </row>
    <row r="2304" spans="1:3">
      <c r="A2304" s="55" t="s">
        <v>1767</v>
      </c>
      <c r="C2304" s="56"/>
    </row>
    <row r="2305" spans="1:3">
      <c r="A2305" s="55" t="s">
        <v>2959</v>
      </c>
      <c r="C2305" s="56"/>
    </row>
    <row r="2306" spans="1:3">
      <c r="A2306" s="55" t="s">
        <v>1601</v>
      </c>
      <c r="C2306" s="56"/>
    </row>
    <row r="2307" spans="1:3">
      <c r="A2307" s="55" t="s">
        <v>2960</v>
      </c>
      <c r="C2307" s="56"/>
    </row>
    <row r="2308" spans="1:3">
      <c r="A2308" s="55" t="s">
        <v>2961</v>
      </c>
      <c r="C2308" s="56"/>
    </row>
    <row r="2309" spans="1:3">
      <c r="A2309" s="55" t="s">
        <v>2962</v>
      </c>
      <c r="C2309" s="56"/>
    </row>
    <row r="2310" spans="1:3">
      <c r="A2310" s="55" t="s">
        <v>1748</v>
      </c>
      <c r="C2310" s="56"/>
    </row>
    <row r="2311" spans="1:3">
      <c r="A2311" s="55" t="s">
        <v>2963</v>
      </c>
      <c r="C2311" s="56"/>
    </row>
    <row r="2312" spans="1:3">
      <c r="A2312" s="55" t="s">
        <v>2964</v>
      </c>
      <c r="C2312" s="56"/>
    </row>
    <row r="2313" spans="1:3">
      <c r="A2313" s="55" t="s">
        <v>2965</v>
      </c>
      <c r="C2313" s="56"/>
    </row>
    <row r="2314" spans="1:3">
      <c r="A2314" s="55" t="s">
        <v>2966</v>
      </c>
      <c r="C2314" s="56"/>
    </row>
    <row r="2315" spans="1:3">
      <c r="A2315" s="55" t="s">
        <v>2967</v>
      </c>
      <c r="C2315" s="56"/>
    </row>
    <row r="2316" spans="1:3">
      <c r="A2316" s="55" t="s">
        <v>2968</v>
      </c>
      <c r="C2316" s="56"/>
    </row>
    <row r="2317" spans="1:3">
      <c r="A2317" s="55" t="s">
        <v>2969</v>
      </c>
      <c r="C2317" s="56"/>
    </row>
    <row r="2318" spans="1:3">
      <c r="A2318" s="55" t="s">
        <v>2970</v>
      </c>
      <c r="C2318" s="56"/>
    </row>
    <row r="2319" spans="1:3">
      <c r="A2319" s="55" t="s">
        <v>2971</v>
      </c>
      <c r="C2319" s="56"/>
    </row>
    <row r="2320" spans="1:3">
      <c r="A2320" s="55" t="s">
        <v>2972</v>
      </c>
      <c r="C2320" s="56"/>
    </row>
    <row r="2321" spans="1:3">
      <c r="A2321" s="55" t="s">
        <v>2973</v>
      </c>
      <c r="C2321" s="56"/>
    </row>
    <row r="2322" spans="1:3">
      <c r="A2322" s="55" t="s">
        <v>1659</v>
      </c>
      <c r="C2322" s="56"/>
    </row>
    <row r="2323" spans="1:3">
      <c r="A2323" s="55" t="s">
        <v>2624</v>
      </c>
      <c r="C2323" s="56"/>
    </row>
    <row r="2324" spans="1:3">
      <c r="A2324" s="55" t="s">
        <v>1632</v>
      </c>
      <c r="C2324" s="56"/>
    </row>
    <row r="2325" spans="1:3">
      <c r="A2325" s="55" t="s">
        <v>1596</v>
      </c>
      <c r="C2325" s="56"/>
    </row>
    <row r="2326" spans="1:3">
      <c r="A2326" s="55" t="s">
        <v>1632</v>
      </c>
      <c r="C2326" s="56"/>
    </row>
    <row r="2327" spans="1:3">
      <c r="A2327" s="55" t="s">
        <v>2974</v>
      </c>
      <c r="C2327" s="56"/>
    </row>
    <row r="2328" spans="1:3">
      <c r="A2328" s="55" t="s">
        <v>2975</v>
      </c>
      <c r="C2328" s="56"/>
    </row>
    <row r="2329" spans="1:3">
      <c r="A2329" s="55" t="s">
        <v>1632</v>
      </c>
      <c r="C2329" s="56"/>
    </row>
    <row r="2330" spans="1:3">
      <c r="A2330" s="55" t="s">
        <v>2976</v>
      </c>
      <c r="C2330" s="56"/>
    </row>
    <row r="2331" spans="1:3">
      <c r="A2331" s="55" t="s">
        <v>2977</v>
      </c>
      <c r="C2331" s="56"/>
    </row>
    <row r="2332" spans="1:3">
      <c r="A2332" s="55" t="s">
        <v>2978</v>
      </c>
      <c r="C2332" s="56"/>
    </row>
    <row r="2333" spans="1:3">
      <c r="A2333" s="55" t="s">
        <v>1607</v>
      </c>
      <c r="C2333" s="56"/>
    </row>
    <row r="2334" spans="1:3">
      <c r="A2334" s="55" t="s">
        <v>1651</v>
      </c>
      <c r="C2334" s="56"/>
    </row>
    <row r="2335" spans="1:3">
      <c r="A2335" s="55" t="s">
        <v>2979</v>
      </c>
      <c r="C2335" s="56"/>
    </row>
    <row r="2336" spans="1:3">
      <c r="A2336" s="55" t="s">
        <v>2980</v>
      </c>
      <c r="C2336" s="56"/>
    </row>
    <row r="2337" spans="1:3">
      <c r="A2337" s="55" t="s">
        <v>2981</v>
      </c>
      <c r="C2337" s="56"/>
    </row>
    <row r="2338" spans="1:3">
      <c r="A2338" s="55" t="s">
        <v>2982</v>
      </c>
      <c r="C2338" s="56"/>
    </row>
    <row r="2339" spans="1:3">
      <c r="A2339" s="55" t="s">
        <v>2983</v>
      </c>
      <c r="C2339" s="56"/>
    </row>
    <row r="2340" spans="1:3">
      <c r="A2340" s="55" t="s">
        <v>2984</v>
      </c>
      <c r="C2340" s="56"/>
    </row>
    <row r="2341" spans="1:3">
      <c r="A2341" s="55" t="s">
        <v>2106</v>
      </c>
      <c r="C2341" s="56"/>
    </row>
    <row r="2342" spans="1:3">
      <c r="A2342" s="55" t="s">
        <v>1812</v>
      </c>
      <c r="C2342" s="56"/>
    </row>
    <row r="2343" spans="1:3">
      <c r="A2343" s="55" t="s">
        <v>2985</v>
      </c>
      <c r="C2343" s="56"/>
    </row>
    <row r="2344" spans="1:3">
      <c r="A2344" s="55" t="s">
        <v>2986</v>
      </c>
      <c r="C2344" s="56"/>
    </row>
    <row r="2345" spans="1:3">
      <c r="A2345" s="55" t="s">
        <v>1688</v>
      </c>
      <c r="C2345" s="56"/>
    </row>
    <row r="2346" spans="1:3">
      <c r="A2346" s="55" t="s">
        <v>2987</v>
      </c>
      <c r="C2346" s="56"/>
    </row>
    <row r="2347" spans="1:3">
      <c r="A2347" s="55" t="s">
        <v>2988</v>
      </c>
      <c r="C2347" s="56"/>
    </row>
    <row r="2348" spans="1:3">
      <c r="A2348" s="55" t="s">
        <v>1601</v>
      </c>
      <c r="C2348" s="56"/>
    </row>
    <row r="2349" spans="1:3">
      <c r="A2349" s="55" t="s">
        <v>1607</v>
      </c>
      <c r="C2349" s="56"/>
    </row>
    <row r="2350" spans="1:3">
      <c r="A2350" s="55" t="s">
        <v>1632</v>
      </c>
      <c r="C2350" s="56"/>
    </row>
    <row r="2351" spans="1:3">
      <c r="A2351" s="55" t="s">
        <v>2989</v>
      </c>
      <c r="C2351" s="56"/>
    </row>
    <row r="2352" spans="1:3">
      <c r="A2352" s="55" t="s">
        <v>1688</v>
      </c>
      <c r="C2352" s="56"/>
    </row>
    <row r="2353" spans="1:3">
      <c r="A2353" s="55" t="s">
        <v>1632</v>
      </c>
      <c r="C2353" s="56"/>
    </row>
    <row r="2354" spans="1:3">
      <c r="A2354" s="55" t="s">
        <v>1632</v>
      </c>
      <c r="C2354" s="56"/>
    </row>
    <row r="2355" spans="1:3">
      <c r="A2355" s="55" t="s">
        <v>2990</v>
      </c>
      <c r="C2355" s="56"/>
    </row>
    <row r="2356" spans="1:3">
      <c r="A2356" s="55" t="s">
        <v>2991</v>
      </c>
      <c r="C2356" s="56"/>
    </row>
    <row r="2357" spans="1:3">
      <c r="A2357" s="55" t="s">
        <v>2992</v>
      </c>
      <c r="C2357" s="56"/>
    </row>
    <row r="2358" spans="1:3">
      <c r="A2358" s="55" t="s">
        <v>1688</v>
      </c>
      <c r="C2358" s="56"/>
    </row>
    <row r="2359" spans="1:3">
      <c r="A2359" s="55" t="s">
        <v>2993</v>
      </c>
      <c r="C2359" s="56"/>
    </row>
    <row r="2360" spans="1:3">
      <c r="A2360" s="55" t="s">
        <v>2994</v>
      </c>
      <c r="C2360" s="56"/>
    </row>
    <row r="2361" spans="1:3">
      <c r="A2361" s="55" t="s">
        <v>19</v>
      </c>
      <c r="C2361" s="56"/>
    </row>
    <row r="2362" spans="1:3">
      <c r="A2362" s="55" t="s">
        <v>1659</v>
      </c>
      <c r="C2362" s="56"/>
    </row>
    <row r="2363" spans="1:3">
      <c r="A2363" s="55" t="s">
        <v>2995</v>
      </c>
      <c r="C2363" s="56"/>
    </row>
    <row r="2364" spans="1:3">
      <c r="A2364" s="55" t="s">
        <v>1674</v>
      </c>
      <c r="C2364" s="56"/>
    </row>
    <row r="2365" spans="1:3">
      <c r="A2365" s="55" t="s">
        <v>1901</v>
      </c>
      <c r="C2365" s="56"/>
    </row>
    <row r="2366" spans="1:3">
      <c r="A2366" s="55" t="s">
        <v>2996</v>
      </c>
      <c r="C2366" s="56"/>
    </row>
    <row r="2367" spans="1:3">
      <c r="A2367" s="55" t="s">
        <v>2997</v>
      </c>
      <c r="C2367" s="56"/>
    </row>
    <row r="2368" spans="1:3">
      <c r="A2368" s="55" t="s">
        <v>2165</v>
      </c>
      <c r="C2368" s="56"/>
    </row>
    <row r="2369" spans="1:3">
      <c r="A2369" s="55" t="s">
        <v>2998</v>
      </c>
      <c r="C2369" s="56"/>
    </row>
    <row r="2370" spans="1:3">
      <c r="A2370" s="55" t="s">
        <v>1674</v>
      </c>
      <c r="C2370" s="56"/>
    </row>
    <row r="2371" spans="1:3">
      <c r="A2371" s="55" t="s">
        <v>1659</v>
      </c>
      <c r="C2371" s="56"/>
    </row>
    <row r="2372" spans="1:3">
      <c r="A2372" s="55" t="s">
        <v>2984</v>
      </c>
      <c r="C2372" s="56"/>
    </row>
    <row r="2373" spans="1:3">
      <c r="A2373" s="55" t="s">
        <v>2999</v>
      </c>
      <c r="C2373" s="56"/>
    </row>
    <row r="2374" spans="1:3">
      <c r="A2374" s="55" t="s">
        <v>1659</v>
      </c>
      <c r="C2374" s="56"/>
    </row>
    <row r="2375" spans="1:3">
      <c r="A2375" s="55" t="s">
        <v>3000</v>
      </c>
      <c r="C2375" s="56"/>
    </row>
    <row r="2376" spans="1:3">
      <c r="A2376" s="55" t="s">
        <v>3001</v>
      </c>
      <c r="C2376" s="56"/>
    </row>
    <row r="2377" spans="1:3">
      <c r="A2377" s="55" t="s">
        <v>3002</v>
      </c>
      <c r="C2377" s="56"/>
    </row>
    <row r="2378" spans="1:3">
      <c r="A2378" s="55" t="s">
        <v>1632</v>
      </c>
      <c r="C2378" s="56"/>
    </row>
    <row r="2379" spans="1:3">
      <c r="A2379" s="55" t="s">
        <v>3003</v>
      </c>
      <c r="C2379" s="56"/>
    </row>
    <row r="2380" spans="1:3">
      <c r="A2380" s="55" t="s">
        <v>2210</v>
      </c>
      <c r="C2380" s="56"/>
    </row>
    <row r="2381" spans="1:3">
      <c r="A2381" s="55" t="s">
        <v>3004</v>
      </c>
      <c r="C2381" s="56"/>
    </row>
    <row r="2382" spans="1:3">
      <c r="A2382" s="55" t="s">
        <v>1632</v>
      </c>
      <c r="C2382" s="56"/>
    </row>
    <row r="2383" spans="1:3">
      <c r="A2383" s="55" t="s">
        <v>3005</v>
      </c>
      <c r="C2383" s="56"/>
    </row>
    <row r="2384" spans="1:3">
      <c r="A2384" s="55" t="s">
        <v>3006</v>
      </c>
      <c r="C2384" s="56"/>
    </row>
    <row r="2385" spans="1:3">
      <c r="A2385" s="55" t="s">
        <v>1812</v>
      </c>
      <c r="C2385" s="56"/>
    </row>
    <row r="2386" spans="1:3">
      <c r="A2386" s="55" t="s">
        <v>3007</v>
      </c>
      <c r="C2386" s="56"/>
    </row>
    <row r="2387" spans="1:3">
      <c r="A2387" s="55" t="s">
        <v>3008</v>
      </c>
      <c r="C2387" s="56"/>
    </row>
    <row r="2388" spans="1:3">
      <c r="A2388" s="55" t="s">
        <v>3009</v>
      </c>
      <c r="C2388" s="56"/>
    </row>
    <row r="2389" spans="1:3">
      <c r="A2389" s="55" t="s">
        <v>1674</v>
      </c>
      <c r="C2389" s="56"/>
    </row>
    <row r="2390" spans="1:3">
      <c r="A2390" s="55" t="s">
        <v>1611</v>
      </c>
      <c r="C2390" s="56"/>
    </row>
    <row r="2391" spans="1:3">
      <c r="A2391" s="55" t="s">
        <v>3010</v>
      </c>
      <c r="C2391" s="56"/>
    </row>
    <row r="2392" spans="1:3">
      <c r="A2392" s="55" t="s">
        <v>3011</v>
      </c>
      <c r="C2392" s="56"/>
    </row>
    <row r="2393" spans="1:3">
      <c r="A2393" s="55" t="s">
        <v>3012</v>
      </c>
      <c r="C2393" s="56"/>
    </row>
    <row r="2394" spans="1:3">
      <c r="A2394" s="55" t="s">
        <v>3013</v>
      </c>
      <c r="C2394" s="56"/>
    </row>
    <row r="2395" spans="1:3">
      <c r="A2395" s="55" t="s">
        <v>1607</v>
      </c>
      <c r="C2395" s="56"/>
    </row>
    <row r="2396" spans="1:3">
      <c r="A2396" s="55" t="s">
        <v>3014</v>
      </c>
      <c r="C2396" s="56"/>
    </row>
    <row r="2397" spans="1:3">
      <c r="A2397" s="55" t="s">
        <v>1632</v>
      </c>
      <c r="C2397" s="56"/>
    </row>
    <row r="2398" spans="1:3">
      <c r="A2398" s="55" t="s">
        <v>1632</v>
      </c>
      <c r="C2398" s="56"/>
    </row>
    <row r="2399" spans="1:3">
      <c r="A2399" s="55" t="s">
        <v>3015</v>
      </c>
      <c r="C2399" s="56"/>
    </row>
    <row r="2400" spans="1:3">
      <c r="A2400" s="55" t="s">
        <v>1607</v>
      </c>
      <c r="C2400" s="56"/>
    </row>
    <row r="2401" spans="1:3">
      <c r="A2401" s="55" t="s">
        <v>1632</v>
      </c>
      <c r="C2401" s="56"/>
    </row>
    <row r="2402" spans="1:3">
      <c r="A2402" s="55" t="s">
        <v>1632</v>
      </c>
      <c r="C2402" s="56"/>
    </row>
    <row r="2403" spans="1:3">
      <c r="A2403" s="55" t="s">
        <v>1659</v>
      </c>
      <c r="C2403" s="56"/>
    </row>
    <row r="2404" spans="1:3">
      <c r="A2404" s="55" t="s">
        <v>3016</v>
      </c>
      <c r="C2404" s="56"/>
    </row>
    <row r="2405" spans="1:3">
      <c r="A2405" s="55" t="s">
        <v>2198</v>
      </c>
      <c r="C2405" s="56"/>
    </row>
    <row r="2406" spans="1:3">
      <c r="A2406" s="55" t="s">
        <v>1632</v>
      </c>
      <c r="C2406" s="56"/>
    </row>
    <row r="2407" spans="1:3">
      <c r="A2407" s="55" t="s">
        <v>1641</v>
      </c>
      <c r="C2407" s="56"/>
    </row>
    <row r="2408" spans="1:3">
      <c r="A2408" s="55" t="s">
        <v>3017</v>
      </c>
      <c r="C2408" s="56"/>
    </row>
    <row r="2409" spans="1:3">
      <c r="A2409" s="55" t="s">
        <v>1923</v>
      </c>
      <c r="C2409" s="56"/>
    </row>
    <row r="2410" spans="1:3">
      <c r="A2410" s="55" t="s">
        <v>2398</v>
      </c>
      <c r="C2410" s="56"/>
    </row>
    <row r="2411" spans="1:3">
      <c r="A2411" s="55" t="s">
        <v>1674</v>
      </c>
      <c r="C2411" s="56"/>
    </row>
    <row r="2412" spans="1:3">
      <c r="A2412" s="55" t="s">
        <v>3018</v>
      </c>
      <c r="C2412" s="56"/>
    </row>
    <row r="2413" spans="1:3">
      <c r="A2413" s="55" t="s">
        <v>3019</v>
      </c>
      <c r="C2413" s="56"/>
    </row>
    <row r="2414" spans="1:3">
      <c r="A2414" s="55" t="s">
        <v>3020</v>
      </c>
      <c r="C2414" s="56"/>
    </row>
    <row r="2415" spans="1:3">
      <c r="A2415" s="55" t="s">
        <v>3021</v>
      </c>
      <c r="C2415" s="56"/>
    </row>
    <row r="2416" spans="1:3">
      <c r="A2416" s="55" t="s">
        <v>3022</v>
      </c>
      <c r="C2416" s="56"/>
    </row>
    <row r="2417" spans="1:3">
      <c r="A2417" s="55" t="s">
        <v>3023</v>
      </c>
      <c r="C2417" s="56"/>
    </row>
    <row r="2418" spans="1:3">
      <c r="A2418" s="55" t="s">
        <v>3024</v>
      </c>
      <c r="C2418" s="56"/>
    </row>
    <row r="2419" spans="1:3">
      <c r="A2419" s="55" t="s">
        <v>1688</v>
      </c>
      <c r="C2419" s="56"/>
    </row>
    <row r="2420" spans="1:3">
      <c r="A2420" s="55" t="s">
        <v>3025</v>
      </c>
      <c r="C2420" s="56"/>
    </row>
    <row r="2421" spans="1:3">
      <c r="A2421" s="55" t="s">
        <v>3026</v>
      </c>
      <c r="C2421" s="56"/>
    </row>
    <row r="2422" spans="1:3">
      <c r="A2422" s="55" t="s">
        <v>1632</v>
      </c>
      <c r="C2422" s="56"/>
    </row>
    <row r="2423" spans="1:3">
      <c r="A2423" s="55" t="s">
        <v>3027</v>
      </c>
      <c r="C2423" s="56"/>
    </row>
    <row r="2424" spans="1:3">
      <c r="A2424" s="55" t="s">
        <v>3028</v>
      </c>
      <c r="C2424" s="56"/>
    </row>
    <row r="2425" spans="1:3">
      <c r="A2425" s="55" t="s">
        <v>1632</v>
      </c>
      <c r="C2425" s="56"/>
    </row>
    <row r="2426" spans="1:3">
      <c r="A2426" s="55" t="s">
        <v>1607</v>
      </c>
      <c r="C2426" s="56"/>
    </row>
    <row r="2427" spans="1:3">
      <c r="A2427" s="55" t="s">
        <v>1688</v>
      </c>
      <c r="C2427" s="56"/>
    </row>
    <row r="2428" spans="1:3">
      <c r="A2428" s="55" t="s">
        <v>3029</v>
      </c>
      <c r="C2428" s="56"/>
    </row>
    <row r="2429" spans="1:3">
      <c r="A2429" s="55" t="s">
        <v>3030</v>
      </c>
      <c r="C2429" s="56"/>
    </row>
    <row r="2430" spans="1:3">
      <c r="A2430" s="55" t="s">
        <v>1632</v>
      </c>
      <c r="C2430" s="56"/>
    </row>
    <row r="2431" spans="1:3">
      <c r="A2431" s="55" t="s">
        <v>1659</v>
      </c>
      <c r="C2431" s="56"/>
    </row>
    <row r="2432" spans="1:3">
      <c r="A2432" s="55" t="s">
        <v>1601</v>
      </c>
      <c r="C2432" s="56"/>
    </row>
    <row r="2433" spans="1:3">
      <c r="A2433" s="55" t="s">
        <v>1698</v>
      </c>
      <c r="C2433" s="56"/>
    </row>
    <row r="2434" spans="1:3">
      <c r="A2434" s="55" t="s">
        <v>3031</v>
      </c>
      <c r="C2434" s="56"/>
    </row>
    <row r="2435" spans="1:3">
      <c r="A2435" s="55" t="s">
        <v>3032</v>
      </c>
      <c r="C2435" s="56"/>
    </row>
    <row r="2436" spans="1:3">
      <c r="A2436" s="55" t="s">
        <v>1601</v>
      </c>
      <c r="C2436" s="56"/>
    </row>
    <row r="2437" spans="1:3">
      <c r="A2437" s="55" t="s">
        <v>3033</v>
      </c>
      <c r="C2437" s="56"/>
    </row>
    <row r="2438" spans="1:3">
      <c r="A2438" s="55" t="s">
        <v>3034</v>
      </c>
      <c r="C2438" s="56"/>
    </row>
    <row r="2439" spans="1:3">
      <c r="A2439" s="55" t="s">
        <v>1586</v>
      </c>
      <c r="C2439" s="56"/>
    </row>
    <row r="2440" spans="1:3">
      <c r="A2440" s="55" t="s">
        <v>3035</v>
      </c>
      <c r="C2440" s="56"/>
    </row>
    <row r="2441" spans="1:3">
      <c r="A2441" s="55" t="s">
        <v>3036</v>
      </c>
      <c r="C2441" s="56"/>
    </row>
    <row r="2442" spans="1:3">
      <c r="A2442" s="55" t="s">
        <v>3037</v>
      </c>
      <c r="C2442" s="56"/>
    </row>
    <row r="2443" spans="1:3">
      <c r="A2443" s="55" t="s">
        <v>3038</v>
      </c>
      <c r="C2443" s="56"/>
    </row>
    <row r="2444" spans="1:3">
      <c r="A2444" s="55" t="s">
        <v>2638</v>
      </c>
      <c r="C2444" s="56"/>
    </row>
    <row r="2445" spans="1:3">
      <c r="A2445" s="55" t="s">
        <v>1674</v>
      </c>
      <c r="C2445" s="56"/>
    </row>
    <row r="2446" spans="1:3">
      <c r="A2446" s="55" t="s">
        <v>3039</v>
      </c>
      <c r="C2446" s="56"/>
    </row>
    <row r="2447" spans="1:3">
      <c r="A2447" s="55" t="s">
        <v>1632</v>
      </c>
      <c r="C2447" s="56"/>
    </row>
    <row r="2448" spans="1:3">
      <c r="A2448" s="55" t="s">
        <v>3040</v>
      </c>
      <c r="C2448" s="56"/>
    </row>
    <row r="2449" spans="1:3">
      <c r="A2449" s="55" t="s">
        <v>3041</v>
      </c>
      <c r="C2449" s="56"/>
    </row>
    <row r="2450" spans="1:3">
      <c r="A2450" s="55" t="s">
        <v>1659</v>
      </c>
      <c r="C2450" s="56"/>
    </row>
    <row r="2451" spans="1:3">
      <c r="A2451" s="55" t="s">
        <v>3042</v>
      </c>
      <c r="C2451" s="56"/>
    </row>
    <row r="2452" spans="1:3">
      <c r="A2452" s="55" t="s">
        <v>3043</v>
      </c>
      <c r="C2452" s="56"/>
    </row>
    <row r="2453" spans="1:3">
      <c r="A2453" s="55" t="s">
        <v>3044</v>
      </c>
      <c r="C2453" s="56"/>
    </row>
    <row r="2454" spans="1:3">
      <c r="A2454" s="55" t="s">
        <v>3045</v>
      </c>
      <c r="C2454" s="56"/>
    </row>
    <row r="2455" spans="1:3">
      <c r="A2455" s="55" t="s">
        <v>2981</v>
      </c>
      <c r="C2455" s="56"/>
    </row>
    <row r="2456" spans="1:3">
      <c r="A2456" s="55" t="s">
        <v>1632</v>
      </c>
      <c r="C2456" s="56"/>
    </row>
    <row r="2457" spans="1:3">
      <c r="A2457" s="55" t="s">
        <v>3046</v>
      </c>
      <c r="C2457" s="56"/>
    </row>
    <row r="2458" spans="1:3">
      <c r="A2458" s="55" t="s">
        <v>2791</v>
      </c>
      <c r="C2458" s="56"/>
    </row>
    <row r="2459" spans="1:3">
      <c r="A2459" s="55" t="s">
        <v>3047</v>
      </c>
      <c r="C2459" s="56"/>
    </row>
    <row r="2460" spans="1:3">
      <c r="A2460" s="55" t="s">
        <v>3048</v>
      </c>
      <c r="C2460" s="56"/>
    </row>
    <row r="2461" spans="1:3">
      <c r="A2461" s="55" t="s">
        <v>1607</v>
      </c>
      <c r="C2461" s="56"/>
    </row>
    <row r="2462" spans="1:3">
      <c r="A2462" s="55" t="s">
        <v>1674</v>
      </c>
      <c r="C2462" s="56"/>
    </row>
    <row r="2463" spans="1:3">
      <c r="A2463" s="55" t="s">
        <v>1632</v>
      </c>
      <c r="C2463" s="56"/>
    </row>
    <row r="2464" spans="1:3">
      <c r="A2464" s="55" t="s">
        <v>1662</v>
      </c>
      <c r="C2464" s="56"/>
    </row>
    <row r="2465" spans="1:3">
      <c r="A2465" s="55" t="s">
        <v>1659</v>
      </c>
      <c r="C2465" s="56"/>
    </row>
    <row r="2466" spans="1:3">
      <c r="A2466" s="55" t="s">
        <v>3049</v>
      </c>
      <c r="C2466" s="56"/>
    </row>
    <row r="2467" spans="1:3">
      <c r="A2467" s="55" t="s">
        <v>2041</v>
      </c>
      <c r="C2467" s="56"/>
    </row>
    <row r="2468" spans="1:3">
      <c r="A2468" s="55" t="s">
        <v>1607</v>
      </c>
      <c r="C2468" s="56"/>
    </row>
    <row r="2469" spans="1:3">
      <c r="A2469" s="55" t="s">
        <v>1674</v>
      </c>
      <c r="C2469" s="56"/>
    </row>
    <row r="2470" spans="1:3">
      <c r="A2470" s="55" t="s">
        <v>3050</v>
      </c>
      <c r="C2470" s="56"/>
    </row>
    <row r="2471" spans="1:3">
      <c r="A2471" s="55" t="s">
        <v>3051</v>
      </c>
      <c r="C2471" s="56"/>
    </row>
    <row r="2472" spans="1:3">
      <c r="A2472" s="55" t="s">
        <v>1659</v>
      </c>
      <c r="C2472" s="56"/>
    </row>
    <row r="2473" spans="1:3">
      <c r="A2473" s="55" t="s">
        <v>3052</v>
      </c>
      <c r="C2473" s="56"/>
    </row>
    <row r="2474" spans="1:3">
      <c r="A2474" s="55" t="s">
        <v>3053</v>
      </c>
      <c r="C2474" s="56"/>
    </row>
    <row r="2475" spans="1:3">
      <c r="A2475" s="55" t="s">
        <v>1659</v>
      </c>
      <c r="C2475" s="56"/>
    </row>
    <row r="2476" spans="1:3">
      <c r="A2476" s="55" t="s">
        <v>3054</v>
      </c>
      <c r="C2476" s="56"/>
    </row>
    <row r="2477" spans="1:3">
      <c r="A2477" s="55" t="s">
        <v>3055</v>
      </c>
      <c r="C2477" s="56"/>
    </row>
    <row r="2478" spans="1:3">
      <c r="A2478" s="55" t="s">
        <v>1688</v>
      </c>
      <c r="C2478" s="56"/>
    </row>
    <row r="2479" spans="1:3">
      <c r="A2479" s="55" t="s">
        <v>2115</v>
      </c>
      <c r="C2479" s="56"/>
    </row>
    <row r="2480" spans="1:3">
      <c r="A2480" s="55" t="s">
        <v>1601</v>
      </c>
      <c r="C2480" s="56"/>
    </row>
    <row r="2481" spans="1:3">
      <c r="A2481" s="55" t="s">
        <v>3035</v>
      </c>
      <c r="C2481" s="56"/>
    </row>
    <row r="2482" spans="1:3">
      <c r="A2482" s="55" t="s">
        <v>3056</v>
      </c>
      <c r="C2482" s="56"/>
    </row>
    <row r="2483" spans="1:3">
      <c r="A2483" s="55" t="s">
        <v>1632</v>
      </c>
      <c r="C2483" s="56"/>
    </row>
    <row r="2484" spans="1:3">
      <c r="A2484" s="55" t="s">
        <v>3057</v>
      </c>
      <c r="C2484" s="56"/>
    </row>
    <row r="2485" spans="1:3">
      <c r="A2485" s="55" t="s">
        <v>3058</v>
      </c>
      <c r="C2485" s="56"/>
    </row>
    <row r="2486" spans="1:3">
      <c r="A2486" s="55" t="s">
        <v>3059</v>
      </c>
      <c r="C2486" s="56"/>
    </row>
    <row r="2487" spans="1:3">
      <c r="A2487" s="55" t="s">
        <v>3060</v>
      </c>
      <c r="C2487" s="56"/>
    </row>
    <row r="2488" spans="1:3">
      <c r="A2488" s="55" t="s">
        <v>1659</v>
      </c>
      <c r="C2488" s="56"/>
    </row>
    <row r="2489" spans="1:3">
      <c r="A2489" s="55" t="s">
        <v>3061</v>
      </c>
      <c r="C2489" s="56"/>
    </row>
    <row r="2490" spans="1:3">
      <c r="A2490" s="55" t="s">
        <v>3062</v>
      </c>
      <c r="C2490" s="56"/>
    </row>
    <row r="2491" spans="1:3">
      <c r="A2491" s="55" t="s">
        <v>1659</v>
      </c>
      <c r="C2491" s="56"/>
    </row>
    <row r="2492" spans="1:3">
      <c r="A2492" s="55" t="s">
        <v>1601</v>
      </c>
      <c r="C2492" s="56"/>
    </row>
    <row r="2493" spans="1:3">
      <c r="A2493" s="55" t="s">
        <v>1632</v>
      </c>
      <c r="C2493" s="56"/>
    </row>
    <row r="2494" spans="1:3">
      <c r="A2494" s="55" t="s">
        <v>1792</v>
      </c>
      <c r="C2494" s="56"/>
    </row>
    <row r="2495" spans="1:3">
      <c r="A2495" s="55" t="s">
        <v>2099</v>
      </c>
      <c r="C2495" s="56"/>
    </row>
    <row r="2496" spans="1:3">
      <c r="A2496" s="55" t="s">
        <v>3063</v>
      </c>
      <c r="C2496" s="56"/>
    </row>
    <row r="2497" spans="1:3">
      <c r="A2497" s="55" t="s">
        <v>3064</v>
      </c>
      <c r="C2497" s="56"/>
    </row>
    <row r="2498" spans="1:3">
      <c r="A2498" s="55" t="s">
        <v>1659</v>
      </c>
      <c r="C2498" s="56"/>
    </row>
    <row r="2499" spans="1:3">
      <c r="A2499" s="55" t="s">
        <v>1607</v>
      </c>
      <c r="C2499" s="56"/>
    </row>
    <row r="2500" spans="1:3">
      <c r="A2500" s="55" t="s">
        <v>1814</v>
      </c>
      <c r="C2500" s="56"/>
    </row>
    <row r="2501" spans="1:3">
      <c r="A2501" s="55" t="s">
        <v>3065</v>
      </c>
      <c r="C2501" s="56"/>
    </row>
    <row r="2502" spans="1:3">
      <c r="A2502" s="55" t="s">
        <v>3066</v>
      </c>
      <c r="C2502" s="56"/>
    </row>
    <row r="2503" spans="1:3">
      <c r="A2503" s="55" t="s">
        <v>3067</v>
      </c>
      <c r="C2503" s="56"/>
    </row>
    <row r="2504" spans="1:3">
      <c r="A2504" s="55" t="s">
        <v>1607</v>
      </c>
      <c r="C2504" s="56"/>
    </row>
    <row r="2505" spans="1:3">
      <c r="A2505" s="55" t="s">
        <v>3068</v>
      </c>
      <c r="C2505" s="56"/>
    </row>
    <row r="2506" spans="1:3">
      <c r="A2506" s="55" t="s">
        <v>3069</v>
      </c>
      <c r="C2506" s="56"/>
    </row>
    <row r="2507" spans="1:3">
      <c r="A2507" s="55" t="s">
        <v>1601</v>
      </c>
      <c r="C2507" s="56"/>
    </row>
    <row r="2508" spans="1:3">
      <c r="A2508" s="55" t="s">
        <v>1688</v>
      </c>
      <c r="C2508" s="56"/>
    </row>
    <row r="2509" spans="1:3">
      <c r="A2509" s="55" t="s">
        <v>3070</v>
      </c>
      <c r="C2509" s="56"/>
    </row>
    <row r="2510" spans="1:3">
      <c r="A2510" s="55" t="s">
        <v>3071</v>
      </c>
      <c r="C2510" s="56"/>
    </row>
    <row r="2511" spans="1:3">
      <c r="A2511" s="55" t="s">
        <v>1632</v>
      </c>
      <c r="C2511" s="56"/>
    </row>
    <row r="2512" spans="1:3">
      <c r="A2512" s="55" t="s">
        <v>1688</v>
      </c>
      <c r="C2512" s="56"/>
    </row>
    <row r="2513" spans="1:3">
      <c r="A2513" s="55" t="s">
        <v>3072</v>
      </c>
      <c r="C2513" s="56"/>
    </row>
    <row r="2514" spans="1:3">
      <c r="A2514" s="55" t="s">
        <v>3073</v>
      </c>
      <c r="C2514" s="56"/>
    </row>
    <row r="2515" spans="1:3">
      <c r="A2515" s="55" t="s">
        <v>3074</v>
      </c>
      <c r="C2515" s="56"/>
    </row>
    <row r="2516" spans="1:3">
      <c r="A2516" s="55" t="s">
        <v>3075</v>
      </c>
      <c r="C2516" s="56"/>
    </row>
    <row r="2517" spans="1:3">
      <c r="A2517" s="55" t="s">
        <v>1611</v>
      </c>
      <c r="C2517" s="56"/>
    </row>
    <row r="2518" spans="1:3">
      <c r="A2518" s="55" t="s">
        <v>3076</v>
      </c>
      <c r="C2518" s="56"/>
    </row>
    <row r="2519" spans="1:3">
      <c r="A2519" s="55" t="s">
        <v>3077</v>
      </c>
      <c r="C2519" s="56"/>
    </row>
    <row r="2520" spans="1:3">
      <c r="A2520" s="55" t="s">
        <v>3078</v>
      </c>
      <c r="C2520" s="56"/>
    </row>
    <row r="2521" spans="1:3">
      <c r="A2521" s="55" t="s">
        <v>1659</v>
      </c>
      <c r="C2521" s="56"/>
    </row>
    <row r="2522" spans="1:3">
      <c r="A2522" s="55" t="s">
        <v>3079</v>
      </c>
      <c r="C2522" s="56"/>
    </row>
    <row r="2523" spans="1:3">
      <c r="A2523" s="55" t="s">
        <v>1659</v>
      </c>
      <c r="C2523" s="56"/>
    </row>
    <row r="2524" spans="1:3">
      <c r="A2524" s="55" t="s">
        <v>3080</v>
      </c>
      <c r="C2524" s="56"/>
    </row>
    <row r="2525" spans="1:3">
      <c r="A2525" s="55" t="s">
        <v>1977</v>
      </c>
      <c r="C2525" s="56"/>
    </row>
    <row r="2526" spans="1:3">
      <c r="A2526" s="55" t="s">
        <v>1596</v>
      </c>
      <c r="C2526" s="56"/>
    </row>
    <row r="2527" spans="1:3">
      <c r="A2527" s="55" t="s">
        <v>1908</v>
      </c>
      <c r="C2527" s="56"/>
    </row>
    <row r="2528" spans="1:3">
      <c r="A2528" s="55" t="s">
        <v>1888</v>
      </c>
      <c r="C2528" s="56"/>
    </row>
    <row r="2529" spans="1:3">
      <c r="A2529" s="55" t="s">
        <v>3081</v>
      </c>
      <c r="C2529" s="56"/>
    </row>
    <row r="2530" spans="1:3">
      <c r="A2530" s="55" t="s">
        <v>1632</v>
      </c>
      <c r="C2530" s="56"/>
    </row>
    <row r="2531" spans="1:3">
      <c r="A2531" s="55" t="s">
        <v>3082</v>
      </c>
      <c r="C2531" s="56"/>
    </row>
    <row r="2532" spans="1:3">
      <c r="A2532" s="55" t="s">
        <v>3083</v>
      </c>
      <c r="C2532" s="56"/>
    </row>
    <row r="2533" spans="1:3">
      <c r="A2533" s="55" t="s">
        <v>3084</v>
      </c>
      <c r="C2533" s="56"/>
    </row>
    <row r="2534" spans="1:3">
      <c r="A2534" s="55" t="s">
        <v>3085</v>
      </c>
      <c r="C2534" s="56"/>
    </row>
    <row r="2535" spans="1:3">
      <c r="A2535" s="55" t="s">
        <v>2060</v>
      </c>
      <c r="C2535" s="56"/>
    </row>
    <row r="2536" spans="1:3">
      <c r="A2536" s="55" t="s">
        <v>3086</v>
      </c>
      <c r="C2536" s="56"/>
    </row>
    <row r="2537" spans="1:3">
      <c r="A2537" s="55" t="s">
        <v>3087</v>
      </c>
      <c r="C2537" s="56"/>
    </row>
    <row r="2538" spans="1:3">
      <c r="A2538" s="55" t="s">
        <v>1601</v>
      </c>
      <c r="C2538" s="56"/>
    </row>
    <row r="2539" spans="1:3">
      <c r="A2539" s="55" t="s">
        <v>1624</v>
      </c>
      <c r="C2539" s="56"/>
    </row>
    <row r="2540" spans="1:3">
      <c r="A2540" s="55" t="s">
        <v>1738</v>
      </c>
      <c r="C2540" s="56"/>
    </row>
    <row r="2541" spans="1:3">
      <c r="A2541" s="55" t="s">
        <v>3088</v>
      </c>
      <c r="C2541" s="56"/>
    </row>
    <row r="2542" spans="1:3">
      <c r="A2542" s="55" t="s">
        <v>3089</v>
      </c>
      <c r="C2542" s="56"/>
    </row>
    <row r="2543" spans="1:3">
      <c r="A2543" s="55" t="s">
        <v>1659</v>
      </c>
      <c r="C2543" s="56"/>
    </row>
    <row r="2544" spans="1:3">
      <c r="A2544" s="55" t="s">
        <v>2138</v>
      </c>
      <c r="C2544" s="56"/>
    </row>
    <row r="2545" spans="1:3">
      <c r="A2545" s="55" t="s">
        <v>1601</v>
      </c>
      <c r="C2545" s="56"/>
    </row>
    <row r="2546" spans="1:3">
      <c r="A2546" s="55" t="s">
        <v>3090</v>
      </c>
      <c r="C2546" s="56"/>
    </row>
    <row r="2547" spans="1:3">
      <c r="A2547" s="55" t="s">
        <v>2060</v>
      </c>
      <c r="C2547" s="56"/>
    </row>
    <row r="2548" spans="1:3">
      <c r="A2548" s="55" t="s">
        <v>2060</v>
      </c>
      <c r="C2548" s="56"/>
    </row>
    <row r="2549" spans="1:3">
      <c r="A2549" s="55" t="s">
        <v>1607</v>
      </c>
      <c r="C2549" s="56"/>
    </row>
    <row r="2550" spans="1:3">
      <c r="A2550" s="55" t="s">
        <v>3091</v>
      </c>
      <c r="C2550" s="56"/>
    </row>
    <row r="2551" spans="1:3">
      <c r="A2551" s="55" t="s">
        <v>1651</v>
      </c>
      <c r="C2551" s="56"/>
    </row>
    <row r="2552" spans="1:3">
      <c r="A2552" s="55" t="s">
        <v>3092</v>
      </c>
      <c r="C2552" s="56"/>
    </row>
    <row r="2553" spans="1:3">
      <c r="A2553" s="55" t="s">
        <v>3093</v>
      </c>
      <c r="C2553" s="56"/>
    </row>
    <row r="2554" spans="1:3">
      <c r="A2554" s="55" t="s">
        <v>3094</v>
      </c>
      <c r="C2554" s="56"/>
    </row>
    <row r="2555" spans="1:3">
      <c r="A2555" s="55" t="s">
        <v>1659</v>
      </c>
      <c r="C2555" s="56"/>
    </row>
    <row r="2556" spans="1:3">
      <c r="A2556" s="55" t="s">
        <v>3095</v>
      </c>
      <c r="C2556" s="56"/>
    </row>
    <row r="2557" spans="1:3">
      <c r="A2557" s="55" t="s">
        <v>3096</v>
      </c>
      <c r="C2557" s="56"/>
    </row>
    <row r="2558" spans="1:3">
      <c r="A2558" s="55" t="s">
        <v>1659</v>
      </c>
      <c r="C2558" s="56"/>
    </row>
    <row r="2559" spans="1:3">
      <c r="A2559" s="55" t="s">
        <v>3097</v>
      </c>
      <c r="C2559" s="56"/>
    </row>
    <row r="2560" spans="1:3">
      <c r="A2560" s="55" t="s">
        <v>3098</v>
      </c>
      <c r="C2560" s="56"/>
    </row>
    <row r="2561" spans="1:3">
      <c r="A2561" s="55" t="s">
        <v>3099</v>
      </c>
      <c r="C2561" s="56"/>
    </row>
    <row r="2562" spans="1:3">
      <c r="A2562" s="55" t="s">
        <v>3100</v>
      </c>
      <c r="C2562" s="56"/>
    </row>
    <row r="2563" spans="1:3">
      <c r="A2563" s="55" t="s">
        <v>3101</v>
      </c>
      <c r="C2563" s="56"/>
    </row>
    <row r="2564" spans="1:3">
      <c r="A2564" s="55" t="s">
        <v>3102</v>
      </c>
      <c r="C2564" s="56"/>
    </row>
    <row r="2565" spans="1:3">
      <c r="A2565" s="55" t="s">
        <v>3103</v>
      </c>
      <c r="C2565" s="56"/>
    </row>
    <row r="2566" spans="1:3">
      <c r="A2566" s="55" t="s">
        <v>3104</v>
      </c>
      <c r="C2566" s="56"/>
    </row>
    <row r="2567" spans="1:3">
      <c r="A2567" s="55" t="s">
        <v>3105</v>
      </c>
      <c r="C2567" s="56"/>
    </row>
    <row r="2568" spans="1:3">
      <c r="A2568" s="55" t="s">
        <v>1688</v>
      </c>
      <c r="C2568" s="56"/>
    </row>
    <row r="2569" spans="1:3">
      <c r="A2569" s="55" t="s">
        <v>3106</v>
      </c>
      <c r="C2569" s="56"/>
    </row>
    <row r="2570" spans="1:3">
      <c r="A2570" s="55" t="s">
        <v>1601</v>
      </c>
      <c r="C2570" s="56"/>
    </row>
    <row r="2571" spans="1:3">
      <c r="A2571" s="55" t="s">
        <v>1611</v>
      </c>
      <c r="C2571" s="56"/>
    </row>
    <row r="2572" spans="1:3">
      <c r="A2572" s="55" t="s">
        <v>3107</v>
      </c>
      <c r="C2572" s="56"/>
    </row>
    <row r="2573" spans="1:3">
      <c r="A2573" s="55" t="s">
        <v>3108</v>
      </c>
      <c r="C2573" s="56"/>
    </row>
    <row r="2574" spans="1:3">
      <c r="A2574" s="55" t="s">
        <v>2277</v>
      </c>
      <c r="C2574" s="56"/>
    </row>
    <row r="2575" spans="1:3">
      <c r="A2575" s="55" t="s">
        <v>3109</v>
      </c>
      <c r="C2575" s="56"/>
    </row>
    <row r="2576" spans="1:3">
      <c r="A2576" s="55" t="s">
        <v>1812</v>
      </c>
      <c r="C2576" s="56"/>
    </row>
    <row r="2577" spans="1:3">
      <c r="A2577" s="55" t="s">
        <v>3110</v>
      </c>
      <c r="C2577" s="56"/>
    </row>
    <row r="2578" spans="1:3">
      <c r="A2578" s="55" t="s">
        <v>1659</v>
      </c>
      <c r="C2578" s="56"/>
    </row>
    <row r="2579" spans="1:3">
      <c r="A2579" s="55" t="s">
        <v>1607</v>
      </c>
      <c r="C2579" s="56"/>
    </row>
    <row r="2580" spans="1:3">
      <c r="A2580" s="55" t="s">
        <v>1632</v>
      </c>
      <c r="C2580" s="56"/>
    </row>
    <row r="2581" spans="1:3">
      <c r="A2581" s="55" t="s">
        <v>1607</v>
      </c>
      <c r="C2581" s="56"/>
    </row>
    <row r="2582" spans="1:3">
      <c r="A2582" s="55" t="s">
        <v>1688</v>
      </c>
      <c r="C2582" s="56"/>
    </row>
    <row r="2583" spans="1:3">
      <c r="A2583" s="55" t="s">
        <v>1607</v>
      </c>
      <c r="C2583" s="56"/>
    </row>
    <row r="2584" spans="1:3">
      <c r="A2584" s="55" t="s">
        <v>3111</v>
      </c>
      <c r="C2584" s="56"/>
    </row>
    <row r="2585" spans="1:3">
      <c r="A2585" s="55" t="s">
        <v>2156</v>
      </c>
      <c r="C2585" s="56"/>
    </row>
    <row r="2586" spans="1:3">
      <c r="A2586" s="55" t="s">
        <v>3112</v>
      </c>
      <c r="C2586" s="56"/>
    </row>
    <row r="2587" spans="1:3">
      <c r="A2587" s="55" t="s">
        <v>1659</v>
      </c>
      <c r="C2587" s="56"/>
    </row>
    <row r="2588" spans="1:3">
      <c r="A2588" s="55" t="s">
        <v>3113</v>
      </c>
      <c r="C2588" s="56"/>
    </row>
    <row r="2589" spans="1:3">
      <c r="A2589" s="55" t="s">
        <v>3114</v>
      </c>
      <c r="C2589" s="56"/>
    </row>
    <row r="2590" spans="1:3">
      <c r="A2590" s="55" t="s">
        <v>3115</v>
      </c>
      <c r="C2590" s="56"/>
    </row>
    <row r="2591" spans="1:3">
      <c r="A2591" s="55" t="s">
        <v>3116</v>
      </c>
      <c r="C2591" s="56"/>
    </row>
    <row r="2592" spans="1:3">
      <c r="A2592" s="55" t="s">
        <v>3117</v>
      </c>
      <c r="C2592" s="56"/>
    </row>
    <row r="2593" spans="1:3">
      <c r="A2593" s="55" t="s">
        <v>3118</v>
      </c>
      <c r="C2593" s="56"/>
    </row>
    <row r="2594" spans="1:3">
      <c r="A2594" s="55" t="s">
        <v>18</v>
      </c>
      <c r="C2594" s="56"/>
    </row>
    <row r="2595" spans="1:3">
      <c r="A2595" s="55" t="s">
        <v>3119</v>
      </c>
      <c r="C2595" s="56"/>
    </row>
    <row r="2596" spans="1:3">
      <c r="A2596" s="55" t="s">
        <v>3120</v>
      </c>
      <c r="C2596" s="56"/>
    </row>
    <row r="2597" spans="1:3">
      <c r="A2597" s="55" t="s">
        <v>2450</v>
      </c>
      <c r="C2597" s="56"/>
    </row>
    <row r="2598" spans="1:3">
      <c r="A2598" s="55" t="s">
        <v>18</v>
      </c>
      <c r="C2598" s="56"/>
    </row>
    <row r="2599" spans="1:3">
      <c r="A2599" s="55" t="s">
        <v>3121</v>
      </c>
      <c r="C2599" s="56"/>
    </row>
    <row r="2600" spans="1:3">
      <c r="A2600" s="55" t="s">
        <v>1632</v>
      </c>
      <c r="C2600" s="56"/>
    </row>
    <row r="2601" spans="1:3">
      <c r="A2601" s="55" t="s">
        <v>1688</v>
      </c>
      <c r="C2601" s="56"/>
    </row>
    <row r="2602" spans="1:3">
      <c r="A2602" s="55" t="s">
        <v>1688</v>
      </c>
      <c r="C2602" s="56"/>
    </row>
    <row r="2603" spans="1:3">
      <c r="A2603" s="55" t="s">
        <v>3122</v>
      </c>
      <c r="C2603" s="56"/>
    </row>
    <row r="2604" spans="1:3">
      <c r="A2604" s="55" t="s">
        <v>1814</v>
      </c>
      <c r="C2604" s="56"/>
    </row>
    <row r="2605" spans="1:3">
      <c r="A2605" s="55" t="s">
        <v>3123</v>
      </c>
      <c r="C2605" s="56"/>
    </row>
    <row r="2606" spans="1:3">
      <c r="A2606" s="55" t="s">
        <v>2165</v>
      </c>
      <c r="C2606" s="56"/>
    </row>
    <row r="2607" spans="1:3">
      <c r="A2607" s="55" t="s">
        <v>3124</v>
      </c>
      <c r="C2607" s="56"/>
    </row>
    <row r="2608" spans="1:3">
      <c r="A2608" s="55" t="s">
        <v>2060</v>
      </c>
      <c r="C2608" s="56"/>
    </row>
    <row r="2609" spans="1:3">
      <c r="A2609" s="55" t="s">
        <v>3125</v>
      </c>
      <c r="C2609" s="56"/>
    </row>
    <row r="2610" spans="1:3">
      <c r="A2610" s="55" t="s">
        <v>3126</v>
      </c>
      <c r="C2610" s="56"/>
    </row>
    <row r="2611" spans="1:3">
      <c r="A2611" s="55" t="s">
        <v>1659</v>
      </c>
      <c r="C2611" s="56"/>
    </row>
    <row r="2612" spans="1:3">
      <c r="A2612" s="55" t="s">
        <v>1607</v>
      </c>
      <c r="C2612" s="56"/>
    </row>
    <row r="2613" spans="1:3">
      <c r="A2613" s="55" t="s">
        <v>2811</v>
      </c>
      <c r="C2613" s="56"/>
    </row>
    <row r="2614" spans="1:3">
      <c r="A2614" s="55" t="s">
        <v>1607</v>
      </c>
      <c r="C2614" s="56"/>
    </row>
    <row r="2615" spans="1:3">
      <c r="A2615" s="55" t="s">
        <v>1688</v>
      </c>
      <c r="C2615" s="56"/>
    </row>
    <row r="2616" spans="1:3">
      <c r="A2616" s="55" t="s">
        <v>1674</v>
      </c>
      <c r="C2616" s="56"/>
    </row>
    <row r="2617" spans="1:3">
      <c r="A2617" s="55" t="s">
        <v>3127</v>
      </c>
      <c r="C2617" s="56"/>
    </row>
    <row r="2618" spans="1:3">
      <c r="A2618" s="55" t="s">
        <v>1674</v>
      </c>
      <c r="C2618" s="56"/>
    </row>
    <row r="2619" spans="1:3">
      <c r="A2619" s="55" t="s">
        <v>3128</v>
      </c>
      <c r="C2619" s="56"/>
    </row>
    <row r="2620" spans="1:3">
      <c r="A2620" s="55" t="s">
        <v>3129</v>
      </c>
      <c r="C2620" s="56"/>
    </row>
    <row r="2621" spans="1:3">
      <c r="A2621" s="55" t="s">
        <v>3105</v>
      </c>
      <c r="C2621" s="56"/>
    </row>
    <row r="2622" spans="1:3">
      <c r="A2622" s="55" t="s">
        <v>3130</v>
      </c>
      <c r="C2622" s="56"/>
    </row>
    <row r="2623" spans="1:3">
      <c r="A2623" s="55" t="s">
        <v>3131</v>
      </c>
      <c r="C2623" s="56"/>
    </row>
    <row r="2624" spans="1:3">
      <c r="A2624" s="55" t="s">
        <v>3132</v>
      </c>
      <c r="C2624" s="56"/>
    </row>
    <row r="2625" spans="1:3">
      <c r="A2625" s="55" t="s">
        <v>3133</v>
      </c>
      <c r="C2625" s="56"/>
    </row>
    <row r="2626" spans="1:3">
      <c r="A2626" s="55" t="s">
        <v>1623</v>
      </c>
      <c r="C2626" s="56"/>
    </row>
    <row r="2627" spans="1:3">
      <c r="A2627" s="55" t="s">
        <v>3134</v>
      </c>
      <c r="C2627" s="56"/>
    </row>
    <row r="2628" spans="1:3">
      <c r="A2628" s="55" t="s">
        <v>3135</v>
      </c>
      <c r="C2628" s="56"/>
    </row>
    <row r="2629" spans="1:3">
      <c r="A2629" s="55" t="s">
        <v>3135</v>
      </c>
      <c r="C2629" s="56"/>
    </row>
    <row r="2630" spans="1:3">
      <c r="A2630" s="55" t="s">
        <v>3136</v>
      </c>
      <c r="C2630" s="56"/>
    </row>
    <row r="2631" spans="1:3">
      <c r="A2631" s="55" t="s">
        <v>3137</v>
      </c>
      <c r="C2631" s="56"/>
    </row>
    <row r="2632" spans="1:3">
      <c r="A2632" s="55" t="s">
        <v>3138</v>
      </c>
      <c r="C2632" s="56"/>
    </row>
    <row r="2633" spans="1:3">
      <c r="A2633" s="55" t="s">
        <v>2632</v>
      </c>
      <c r="C2633" s="56"/>
    </row>
    <row r="2634" spans="1:3">
      <c r="A2634" s="55" t="s">
        <v>3139</v>
      </c>
      <c r="C2634" s="56"/>
    </row>
    <row r="2635" spans="1:3">
      <c r="A2635" s="55" t="s">
        <v>3140</v>
      </c>
      <c r="C2635" s="56"/>
    </row>
    <row r="2636" spans="1:3">
      <c r="A2636" s="55" t="s">
        <v>1757</v>
      </c>
      <c r="C2636" s="56"/>
    </row>
    <row r="2637" spans="1:3">
      <c r="A2637" s="55" t="s">
        <v>3141</v>
      </c>
      <c r="C2637" s="56"/>
    </row>
    <row r="2638" spans="1:3">
      <c r="A2638" s="55" t="s">
        <v>3142</v>
      </c>
      <c r="C2638" s="56"/>
    </row>
    <row r="2639" spans="1:3">
      <c r="A2639" s="55" t="s">
        <v>2638</v>
      </c>
      <c r="C2639" s="56"/>
    </row>
    <row r="2640" spans="1:3">
      <c r="A2640" s="55" t="s">
        <v>2115</v>
      </c>
      <c r="C2640" s="56"/>
    </row>
    <row r="2641" spans="1:3">
      <c r="A2641" s="55" t="s">
        <v>3143</v>
      </c>
      <c r="C2641" s="56"/>
    </row>
    <row r="2642" spans="1:3">
      <c r="A2642" s="55" t="s">
        <v>1607</v>
      </c>
      <c r="C2642" s="56"/>
    </row>
    <row r="2643" spans="1:3">
      <c r="A2643" s="55" t="s">
        <v>3144</v>
      </c>
      <c r="C2643" s="56"/>
    </row>
    <row r="2644" spans="1:3">
      <c r="A2644" s="55" t="s">
        <v>3145</v>
      </c>
      <c r="C2644" s="56"/>
    </row>
    <row r="2645" spans="1:3">
      <c r="A2645" s="55" t="s">
        <v>2989</v>
      </c>
      <c r="C2645" s="56"/>
    </row>
    <row r="2646" spans="1:3">
      <c r="A2646" s="55" t="s">
        <v>3146</v>
      </c>
      <c r="C2646" s="56"/>
    </row>
    <row r="2647" spans="1:3">
      <c r="A2647" s="55" t="s">
        <v>3147</v>
      </c>
      <c r="C2647" s="56"/>
    </row>
    <row r="2648" spans="1:3">
      <c r="A2648" s="55" t="s">
        <v>2791</v>
      </c>
      <c r="C2648" s="56"/>
    </row>
    <row r="2649" spans="1:3">
      <c r="A2649" s="55" t="s">
        <v>1632</v>
      </c>
      <c r="C2649" s="56"/>
    </row>
    <row r="2650" spans="1:3">
      <c r="A2650" s="55" t="s">
        <v>3148</v>
      </c>
      <c r="C2650" s="56"/>
    </row>
    <row r="2651" spans="1:3">
      <c r="A2651" s="55" t="s">
        <v>1624</v>
      </c>
      <c r="C2651" s="56"/>
    </row>
    <row r="2652" spans="1:3">
      <c r="A2652" s="55" t="s">
        <v>1632</v>
      </c>
      <c r="C2652" s="56"/>
    </row>
    <row r="2653" spans="1:3">
      <c r="A2653" s="55" t="s">
        <v>3149</v>
      </c>
      <c r="C2653" s="56"/>
    </row>
    <row r="2654" spans="1:3">
      <c r="A2654" s="55" t="s">
        <v>3150</v>
      </c>
      <c r="C2654" s="56"/>
    </row>
    <row r="2655" spans="1:3">
      <c r="A2655" s="55" t="s">
        <v>3151</v>
      </c>
      <c r="C2655" s="56"/>
    </row>
    <row r="2656" spans="1:3">
      <c r="A2656" s="55" t="s">
        <v>3152</v>
      </c>
      <c r="C2656" s="56"/>
    </row>
    <row r="2657" spans="1:3">
      <c r="A2657" s="55" t="s">
        <v>3153</v>
      </c>
      <c r="C2657" s="56"/>
    </row>
    <row r="2658" spans="1:3">
      <c r="A2658" s="55" t="s">
        <v>3154</v>
      </c>
      <c r="C2658" s="56"/>
    </row>
    <row r="2659" spans="1:3">
      <c r="A2659" s="55" t="s">
        <v>3155</v>
      </c>
      <c r="C2659" s="56"/>
    </row>
    <row r="2660" spans="1:3">
      <c r="A2660" s="55" t="s">
        <v>3156</v>
      </c>
      <c r="C2660" s="56"/>
    </row>
    <row r="2661" spans="1:3">
      <c r="A2661" s="55" t="s">
        <v>1757</v>
      </c>
      <c r="C2661" s="56"/>
    </row>
    <row r="2662" spans="1:3">
      <c r="A2662" s="55" t="s">
        <v>3157</v>
      </c>
      <c r="C2662" s="56"/>
    </row>
    <row r="2663" spans="1:3">
      <c r="A2663" s="55" t="s">
        <v>3158</v>
      </c>
      <c r="C2663" s="56"/>
    </row>
    <row r="2664" spans="1:3">
      <c r="A2664" s="55" t="s">
        <v>1688</v>
      </c>
      <c r="C2664" s="56"/>
    </row>
    <row r="2665" spans="1:3">
      <c r="A2665" s="55" t="s">
        <v>3159</v>
      </c>
      <c r="C2665" s="56"/>
    </row>
    <row r="2666" spans="1:3">
      <c r="A2666" s="55" t="s">
        <v>2033</v>
      </c>
      <c r="C2666" s="56"/>
    </row>
    <row r="2667" spans="1:3">
      <c r="A2667" s="55" t="s">
        <v>3068</v>
      </c>
      <c r="C2667" s="56"/>
    </row>
    <row r="2668" spans="1:3">
      <c r="A2668" s="55" t="s">
        <v>1624</v>
      </c>
      <c r="C2668" s="56"/>
    </row>
    <row r="2669" spans="1:3">
      <c r="A2669" s="55" t="s">
        <v>3160</v>
      </c>
      <c r="C2669" s="56"/>
    </row>
    <row r="2670" spans="1:3">
      <c r="A2670" s="55" t="s">
        <v>3161</v>
      </c>
      <c r="C2670" s="56"/>
    </row>
    <row r="2671" spans="1:3">
      <c r="A2671" s="55" t="s">
        <v>2072</v>
      </c>
      <c r="C2671" s="56"/>
    </row>
    <row r="2672" spans="1:3">
      <c r="A2672" s="55" t="s">
        <v>2115</v>
      </c>
      <c r="C2672" s="56"/>
    </row>
    <row r="2673" spans="1:3">
      <c r="A2673" s="55" t="s">
        <v>2041</v>
      </c>
      <c r="C2673" s="56"/>
    </row>
    <row r="2674" spans="1:3">
      <c r="A2674" s="55" t="s">
        <v>1607</v>
      </c>
      <c r="C2674" s="56"/>
    </row>
    <row r="2675" spans="1:3">
      <c r="A2675" s="55" t="s">
        <v>1693</v>
      </c>
      <c r="C2675" s="56"/>
    </row>
    <row r="2676" spans="1:3">
      <c r="A2676" s="55" t="s">
        <v>1632</v>
      </c>
      <c r="C2676" s="56"/>
    </row>
    <row r="2677" spans="1:3">
      <c r="A2677" s="55" t="s">
        <v>1607</v>
      </c>
      <c r="C2677" s="56"/>
    </row>
    <row r="2678" spans="1:3">
      <c r="A2678" s="55" t="s">
        <v>1632</v>
      </c>
      <c r="C2678" s="56"/>
    </row>
    <row r="2679" spans="1:3">
      <c r="A2679" s="55" t="s">
        <v>3162</v>
      </c>
      <c r="C2679" s="56"/>
    </row>
    <row r="2680" spans="1:3">
      <c r="A2680" s="55" t="s">
        <v>1659</v>
      </c>
      <c r="C2680" s="56"/>
    </row>
    <row r="2681" spans="1:3">
      <c r="A2681" s="55" t="s">
        <v>3163</v>
      </c>
      <c r="C2681" s="56"/>
    </row>
    <row r="2682" spans="1:3">
      <c r="A2682" s="55" t="s">
        <v>1818</v>
      </c>
      <c r="C2682" s="56"/>
    </row>
    <row r="2683" spans="1:3">
      <c r="A2683" s="55" t="s">
        <v>3164</v>
      </c>
      <c r="C2683" s="56"/>
    </row>
    <row r="2684" spans="1:3">
      <c r="A2684" s="55" t="s">
        <v>1757</v>
      </c>
      <c r="C2684" s="56"/>
    </row>
    <row r="2685" spans="1:3">
      <c r="A2685" s="55" t="s">
        <v>3165</v>
      </c>
      <c r="C2685" s="56"/>
    </row>
    <row r="2686" spans="1:3">
      <c r="A2686" s="55" t="s">
        <v>3166</v>
      </c>
      <c r="C2686" s="56"/>
    </row>
    <row r="2687" spans="1:3">
      <c r="A2687" s="55" t="s">
        <v>3167</v>
      </c>
      <c r="C2687" s="56"/>
    </row>
    <row r="2688" spans="1:3">
      <c r="A2688" s="55" t="s">
        <v>3168</v>
      </c>
      <c r="C2688" s="56"/>
    </row>
    <row r="2689" spans="1:3">
      <c r="A2689" s="55" t="s">
        <v>1632</v>
      </c>
      <c r="C2689" s="56"/>
    </row>
    <row r="2690" spans="1:3">
      <c r="A2690" s="55" t="s">
        <v>3169</v>
      </c>
      <c r="C2690" s="56"/>
    </row>
    <row r="2691" spans="1:3">
      <c r="A2691" s="55" t="s">
        <v>1632</v>
      </c>
      <c r="C2691" s="56"/>
    </row>
    <row r="2692" spans="1:3">
      <c r="A2692" s="55" t="s">
        <v>1632</v>
      </c>
      <c r="C2692" s="56"/>
    </row>
    <row r="2693" spans="1:3">
      <c r="A2693" s="55" t="s">
        <v>3170</v>
      </c>
      <c r="C2693" s="56"/>
    </row>
    <row r="2694" spans="1:3">
      <c r="A2694" s="55" t="s">
        <v>3135</v>
      </c>
      <c r="C2694" s="56"/>
    </row>
    <row r="2695" spans="1:3">
      <c r="A2695" s="55" t="s">
        <v>3171</v>
      </c>
      <c r="C2695" s="56"/>
    </row>
    <row r="2696" spans="1:3">
      <c r="A2696" s="55" t="s">
        <v>1019</v>
      </c>
      <c r="C2696" s="56"/>
    </row>
    <row r="2697" spans="1:3">
      <c r="A2697" s="55" t="s">
        <v>1596</v>
      </c>
      <c r="C2697" s="56"/>
    </row>
    <row r="2698" spans="1:3">
      <c r="A2698" s="55" t="s">
        <v>1632</v>
      </c>
      <c r="C2698" s="56"/>
    </row>
    <row r="2699" spans="1:3">
      <c r="A2699" s="55" t="s">
        <v>1659</v>
      </c>
      <c r="C2699" s="56"/>
    </row>
    <row r="2700" spans="1:3">
      <c r="A2700" s="55" t="s">
        <v>3172</v>
      </c>
      <c r="C2700" s="56"/>
    </row>
    <row r="2701" spans="1:3">
      <c r="A2701" s="55" t="s">
        <v>2115</v>
      </c>
      <c r="C2701" s="56"/>
    </row>
    <row r="2702" spans="1:3">
      <c r="A2702" s="55" t="s">
        <v>3173</v>
      </c>
      <c r="C2702" s="56"/>
    </row>
    <row r="2703" spans="1:3">
      <c r="A2703" s="55" t="s">
        <v>18</v>
      </c>
      <c r="C2703" s="56"/>
    </row>
    <row r="2704" spans="1:3">
      <c r="A2704" s="55" t="s">
        <v>3174</v>
      </c>
      <c r="C2704" s="56"/>
    </row>
    <row r="2705" spans="1:3">
      <c r="A2705" s="55" t="s">
        <v>3175</v>
      </c>
      <c r="C2705" s="56"/>
    </row>
    <row r="2706" spans="1:3">
      <c r="A2706" s="55" t="s">
        <v>1651</v>
      </c>
      <c r="C2706" s="56"/>
    </row>
    <row r="2707" spans="1:3">
      <c r="A2707" s="55" t="s">
        <v>3176</v>
      </c>
      <c r="C2707" s="56"/>
    </row>
    <row r="2708" spans="1:3">
      <c r="A2708" s="55" t="s">
        <v>3177</v>
      </c>
      <c r="C2708" s="56"/>
    </row>
    <row r="2709" spans="1:3">
      <c r="A2709" s="55" t="s">
        <v>3178</v>
      </c>
      <c r="C2709" s="56"/>
    </row>
    <row r="2710" spans="1:3">
      <c r="A2710" s="55" t="s">
        <v>1688</v>
      </c>
      <c r="C2710" s="56"/>
    </row>
    <row r="2711" spans="1:3">
      <c r="A2711" s="55" t="s">
        <v>3179</v>
      </c>
      <c r="C2711" s="56"/>
    </row>
    <row r="2712" spans="1:3">
      <c r="A2712" s="55" t="s">
        <v>3180</v>
      </c>
      <c r="C2712" s="56"/>
    </row>
    <row r="2713" spans="1:3">
      <c r="A2713" s="55" t="s">
        <v>3181</v>
      </c>
      <c r="C2713" s="56"/>
    </row>
    <row r="2714" spans="1:3">
      <c r="A2714" s="55" t="s">
        <v>3182</v>
      </c>
      <c r="C2714" s="56"/>
    </row>
    <row r="2715" spans="1:3">
      <c r="A2715" s="55" t="s">
        <v>3183</v>
      </c>
      <c r="C2715" s="56"/>
    </row>
    <row r="2716" spans="1:3">
      <c r="A2716" s="55" t="s">
        <v>1832</v>
      </c>
      <c r="C2716" s="56"/>
    </row>
    <row r="2717" spans="1:3">
      <c r="A2717" s="55" t="s">
        <v>1632</v>
      </c>
      <c r="C2717" s="56"/>
    </row>
    <row r="2718" spans="1:3">
      <c r="A2718" s="55" t="s">
        <v>3184</v>
      </c>
      <c r="C2718" s="56"/>
    </row>
    <row r="2719" spans="1:3">
      <c r="A2719" s="55" t="s">
        <v>3185</v>
      </c>
      <c r="C2719" s="56"/>
    </row>
    <row r="2720" spans="1:3">
      <c r="A2720" s="55" t="s">
        <v>3186</v>
      </c>
      <c r="C2720" s="56"/>
    </row>
    <row r="2721" spans="1:3">
      <c r="A2721" s="55" t="s">
        <v>3181</v>
      </c>
      <c r="C2721" s="56"/>
    </row>
    <row r="2722" spans="1:3">
      <c r="A2722" s="55" t="s">
        <v>3187</v>
      </c>
      <c r="C2722" s="56"/>
    </row>
    <row r="2723" spans="1:3">
      <c r="A2723" s="55" t="s">
        <v>3188</v>
      </c>
      <c r="C2723" s="56"/>
    </row>
    <row r="2724" spans="1:3">
      <c r="A2724" s="55" t="s">
        <v>2115</v>
      </c>
      <c r="C2724" s="56"/>
    </row>
    <row r="2725" spans="1:3">
      <c r="A2725" s="55" t="s">
        <v>1688</v>
      </c>
      <c r="C2725" s="56"/>
    </row>
    <row r="2726" spans="1:3">
      <c r="A2726" s="55" t="s">
        <v>3189</v>
      </c>
      <c r="C2726" s="56"/>
    </row>
    <row r="2727" spans="1:3">
      <c r="A2727" s="55" t="s">
        <v>3190</v>
      </c>
      <c r="C2727" s="56"/>
    </row>
    <row r="2728" spans="1:3">
      <c r="A2728" s="55" t="s">
        <v>3191</v>
      </c>
      <c r="C2728" s="56"/>
    </row>
    <row r="2729" spans="1:3">
      <c r="A2729" s="55" t="s">
        <v>3192</v>
      </c>
      <c r="C2729" s="56"/>
    </row>
    <row r="2730" spans="1:3">
      <c r="A2730" s="55" t="s">
        <v>1632</v>
      </c>
      <c r="C2730" s="56"/>
    </row>
    <row r="2731" spans="1:3">
      <c r="A2731" s="55" t="s">
        <v>1632</v>
      </c>
      <c r="C2731" s="56"/>
    </row>
    <row r="2732" spans="1:3">
      <c r="A2732" s="55" t="s">
        <v>1632</v>
      </c>
      <c r="C2732" s="56"/>
    </row>
    <row r="2733" spans="1:3">
      <c r="A2733" s="55" t="s">
        <v>3193</v>
      </c>
      <c r="C2733" s="56"/>
    </row>
    <row r="2734" spans="1:3">
      <c r="A2734" s="55" t="s">
        <v>3194</v>
      </c>
      <c r="C2734" s="56"/>
    </row>
    <row r="2735" spans="1:3">
      <c r="A2735" s="55" t="s">
        <v>2198</v>
      </c>
      <c r="C2735" s="56"/>
    </row>
    <row r="2736" spans="1:3">
      <c r="A2736" s="55" t="s">
        <v>3195</v>
      </c>
      <c r="C2736" s="56"/>
    </row>
    <row r="2737" spans="1:3">
      <c r="A2737" s="55" t="s">
        <v>3196</v>
      </c>
      <c r="C2737" s="56"/>
    </row>
    <row r="2738" spans="1:3">
      <c r="A2738" s="55" t="s">
        <v>1757</v>
      </c>
      <c r="C2738" s="56"/>
    </row>
    <row r="2739" spans="1:3">
      <c r="A2739" s="55" t="s">
        <v>2989</v>
      </c>
      <c r="C2739" s="56"/>
    </row>
    <row r="2740" spans="1:3">
      <c r="A2740" s="55" t="s">
        <v>3197</v>
      </c>
      <c r="C2740" s="56"/>
    </row>
    <row r="2741" spans="1:3">
      <c r="A2741" s="55" t="s">
        <v>2632</v>
      </c>
      <c r="C2741" s="56"/>
    </row>
    <row r="2742" spans="1:3">
      <c r="A2742" s="55" t="s">
        <v>1757</v>
      </c>
      <c r="C2742" s="56"/>
    </row>
    <row r="2743" spans="1:3">
      <c r="A2743" s="55" t="s">
        <v>1632</v>
      </c>
      <c r="C2743" s="56"/>
    </row>
    <row r="2744" spans="1:3">
      <c r="A2744" s="55" t="s">
        <v>3198</v>
      </c>
      <c r="C2744" s="56"/>
    </row>
    <row r="2745" spans="1:3">
      <c r="A2745" s="55" t="s">
        <v>3199</v>
      </c>
      <c r="C2745" s="56"/>
    </row>
    <row r="2746" spans="1:3">
      <c r="A2746" s="55" t="s">
        <v>1607</v>
      </c>
      <c r="C2746" s="56"/>
    </row>
    <row r="2747" spans="1:3">
      <c r="A2747" s="55" t="s">
        <v>1674</v>
      </c>
      <c r="C2747" s="56"/>
    </row>
    <row r="2748" spans="1:3">
      <c r="A2748" s="55" t="s">
        <v>1607</v>
      </c>
      <c r="C2748" s="56"/>
    </row>
    <row r="2749" spans="1:3">
      <c r="A2749" s="55" t="s">
        <v>3200</v>
      </c>
      <c r="C2749" s="56"/>
    </row>
    <row r="2750" spans="1:3">
      <c r="A2750" s="55" t="s">
        <v>1641</v>
      </c>
      <c r="C2750" s="56"/>
    </row>
    <row r="2751" spans="1:3">
      <c r="A2751" s="55" t="s">
        <v>3201</v>
      </c>
      <c r="C2751" s="56"/>
    </row>
    <row r="2752" spans="1:3">
      <c r="A2752" s="55" t="s">
        <v>1688</v>
      </c>
      <c r="C2752" s="56"/>
    </row>
    <row r="2753" spans="1:3">
      <c r="A2753" s="55" t="s">
        <v>3202</v>
      </c>
      <c r="C2753" s="56"/>
    </row>
    <row r="2754" spans="1:3">
      <c r="A2754" s="55" t="s">
        <v>3203</v>
      </c>
      <c r="C2754" s="56"/>
    </row>
    <row r="2755" spans="1:3">
      <c r="A2755" s="55" t="s">
        <v>3204</v>
      </c>
      <c r="C2755" s="56"/>
    </row>
    <row r="2756" spans="1:3">
      <c r="A2756" s="55" t="s">
        <v>2115</v>
      </c>
      <c r="C2756" s="56"/>
    </row>
    <row r="2757" spans="1:3">
      <c r="A2757" s="55" t="s">
        <v>1607</v>
      </c>
      <c r="C2757" s="56"/>
    </row>
    <row r="2758" spans="1:3">
      <c r="A2758" s="55" t="s">
        <v>3205</v>
      </c>
      <c r="C2758" s="56"/>
    </row>
    <row r="2759" spans="1:3">
      <c r="A2759" s="55" t="s">
        <v>3206</v>
      </c>
      <c r="C2759" s="56"/>
    </row>
    <row r="2760" spans="1:3">
      <c r="A2760" s="55" t="s">
        <v>1738</v>
      </c>
      <c r="C2760" s="56"/>
    </row>
    <row r="2761" spans="1:3">
      <c r="A2761" s="55" t="s">
        <v>1601</v>
      </c>
      <c r="C2761" s="56"/>
    </row>
    <row r="2762" spans="1:3">
      <c r="A2762" s="55" t="s">
        <v>3207</v>
      </c>
      <c r="C2762" s="56"/>
    </row>
    <row r="2763" spans="1:3">
      <c r="A2763" s="55" t="s">
        <v>3208</v>
      </c>
      <c r="C2763" s="56"/>
    </row>
    <row r="2764" spans="1:3">
      <c r="A2764" s="55" t="s">
        <v>3209</v>
      </c>
      <c r="C2764" s="56"/>
    </row>
    <row r="2765" spans="1:3">
      <c r="A2765" s="55" t="s">
        <v>1607</v>
      </c>
      <c r="C2765" s="56"/>
    </row>
    <row r="2766" spans="1:3">
      <c r="A2766" s="55" t="s">
        <v>3210</v>
      </c>
      <c r="C2766" s="56"/>
    </row>
    <row r="2767" spans="1:3">
      <c r="A2767" s="55" t="s">
        <v>1625</v>
      </c>
      <c r="C2767" s="56"/>
    </row>
    <row r="2768" spans="1:3">
      <c r="A2768" s="55" t="s">
        <v>3211</v>
      </c>
      <c r="C2768" s="56"/>
    </row>
    <row r="2769" spans="1:3">
      <c r="A2769" s="55" t="s">
        <v>3212</v>
      </c>
      <c r="C2769" s="56"/>
    </row>
    <row r="2770" spans="1:3">
      <c r="A2770" s="55" t="s">
        <v>3213</v>
      </c>
      <c r="C2770" s="56"/>
    </row>
    <row r="2771" spans="1:3">
      <c r="A2771" s="55" t="s">
        <v>1632</v>
      </c>
      <c r="C2771" s="56"/>
    </row>
    <row r="2772" spans="1:3">
      <c r="A2772" s="55" t="s">
        <v>3214</v>
      </c>
      <c r="C2772" s="56"/>
    </row>
    <row r="2773" spans="1:3">
      <c r="A2773" s="55" t="s">
        <v>3215</v>
      </c>
      <c r="C2773" s="56"/>
    </row>
    <row r="2774" spans="1:3">
      <c r="A2774" s="55" t="s">
        <v>3216</v>
      </c>
      <c r="C2774" s="56"/>
    </row>
    <row r="2775" spans="1:3">
      <c r="A2775" s="55" t="s">
        <v>3217</v>
      </c>
      <c r="C2775" s="56"/>
    </row>
    <row r="2776" spans="1:3">
      <c r="A2776" s="55" t="s">
        <v>19</v>
      </c>
      <c r="C2776" s="56"/>
    </row>
    <row r="2777" spans="1:3">
      <c r="A2777" s="55" t="s">
        <v>1632</v>
      </c>
      <c r="C2777" s="56"/>
    </row>
    <row r="2778" spans="1:3">
      <c r="A2778" s="55" t="s">
        <v>1632</v>
      </c>
      <c r="C2778" s="56"/>
    </row>
    <row r="2779" spans="1:3">
      <c r="A2779" s="55" t="s">
        <v>1659</v>
      </c>
      <c r="C2779" s="56"/>
    </row>
    <row r="2780" spans="1:3">
      <c r="A2780" s="55" t="s">
        <v>2373</v>
      </c>
      <c r="C2780" s="56"/>
    </row>
    <row r="2781" spans="1:3">
      <c r="A2781" s="55" t="s">
        <v>3218</v>
      </c>
      <c r="C2781" s="56"/>
    </row>
    <row r="2782" spans="1:3">
      <c r="A2782" s="55" t="s">
        <v>1611</v>
      </c>
      <c r="C2782" s="56"/>
    </row>
    <row r="2783" spans="1:3">
      <c r="A2783" s="55" t="s">
        <v>3193</v>
      </c>
      <c r="C2783" s="56"/>
    </row>
    <row r="2784" spans="1:3">
      <c r="A2784" s="55" t="s">
        <v>1632</v>
      </c>
      <c r="C2784" s="56"/>
    </row>
    <row r="2785" spans="1:3">
      <c r="A2785" s="55" t="s">
        <v>3219</v>
      </c>
      <c r="C2785" s="56"/>
    </row>
    <row r="2786" spans="1:3">
      <c r="A2786" s="55" t="s">
        <v>3220</v>
      </c>
      <c r="C2786" s="56"/>
    </row>
    <row r="2787" spans="1:3">
      <c r="A2787" s="55" t="s">
        <v>3221</v>
      </c>
      <c r="C2787" s="56"/>
    </row>
    <row r="2788" spans="1:3">
      <c r="A2788" s="55" t="s">
        <v>1902</v>
      </c>
      <c r="C2788" s="56"/>
    </row>
    <row r="2789" spans="1:3">
      <c r="A2789" s="55" t="s">
        <v>3222</v>
      </c>
      <c r="C2789" s="56"/>
    </row>
    <row r="2790" spans="1:3">
      <c r="A2790" s="55" t="s">
        <v>3223</v>
      </c>
      <c r="C2790" s="56"/>
    </row>
    <row r="2791" spans="1:3">
      <c r="A2791" s="55" t="s">
        <v>3224</v>
      </c>
      <c r="C2791" s="56"/>
    </row>
    <row r="2792" spans="1:3">
      <c r="A2792" s="55" t="s">
        <v>3225</v>
      </c>
      <c r="C2792" s="56"/>
    </row>
    <row r="2793" spans="1:3">
      <c r="A2793" s="55" t="s">
        <v>19</v>
      </c>
      <c r="C2793" s="56"/>
    </row>
    <row r="2794" spans="1:3">
      <c r="A2794" s="55" t="s">
        <v>1601</v>
      </c>
      <c r="C2794" s="56"/>
    </row>
    <row r="2795" spans="1:3">
      <c r="A2795" s="55" t="s">
        <v>1601</v>
      </c>
      <c r="C2795" s="56"/>
    </row>
    <row r="2796" spans="1:3">
      <c r="A2796" s="55" t="s">
        <v>3226</v>
      </c>
      <c r="C2796" s="56"/>
    </row>
    <row r="2797" spans="1:3">
      <c r="A2797" s="55" t="s">
        <v>3227</v>
      </c>
      <c r="C2797" s="56"/>
    </row>
    <row r="2798" spans="1:3">
      <c r="A2798" s="55" t="s">
        <v>3228</v>
      </c>
      <c r="C2798" s="56"/>
    </row>
    <row r="2799" spans="1:3">
      <c r="A2799" s="55" t="s">
        <v>3229</v>
      </c>
      <c r="C2799" s="56"/>
    </row>
    <row r="2800" spans="1:3">
      <c r="A2800" s="55" t="s">
        <v>1611</v>
      </c>
      <c r="C2800" s="56"/>
    </row>
    <row r="2801" spans="1:3">
      <c r="A2801" s="55" t="s">
        <v>1632</v>
      </c>
      <c r="C2801" s="56"/>
    </row>
    <row r="2802" spans="1:3">
      <c r="A2802" s="55" t="s">
        <v>1611</v>
      </c>
      <c r="C2802" s="56"/>
    </row>
    <row r="2803" spans="1:3">
      <c r="A2803" s="55" t="s">
        <v>3230</v>
      </c>
      <c r="C2803" s="56"/>
    </row>
    <row r="2804" spans="1:3">
      <c r="A2804" s="55" t="s">
        <v>1792</v>
      </c>
      <c r="C2804" s="56"/>
    </row>
    <row r="2805" spans="1:3">
      <c r="A2805" s="55" t="s">
        <v>3231</v>
      </c>
      <c r="C2805" s="56"/>
    </row>
    <row r="2806" spans="1:3">
      <c r="A2806" s="55" t="s">
        <v>3232</v>
      </c>
      <c r="C2806" s="56"/>
    </row>
    <row r="2807" spans="1:3">
      <c r="A2807" s="55" t="s">
        <v>2033</v>
      </c>
      <c r="C2807" s="56"/>
    </row>
    <row r="2808" spans="1:3">
      <c r="A2808" s="55" t="s">
        <v>3233</v>
      </c>
      <c r="C2808" s="56"/>
    </row>
    <row r="2809" spans="1:3">
      <c r="A2809" s="55" t="s">
        <v>3234</v>
      </c>
      <c r="C2809" s="56"/>
    </row>
    <row r="2810" spans="1:3">
      <c r="A2810" s="55" t="s">
        <v>1601</v>
      </c>
      <c r="C2810" s="56"/>
    </row>
    <row r="2811" spans="1:3">
      <c r="A2811" s="55" t="s">
        <v>19</v>
      </c>
      <c r="C2811" s="56"/>
    </row>
    <row r="2812" spans="1:3">
      <c r="A2812" s="55" t="s">
        <v>1625</v>
      </c>
      <c r="C2812" s="56"/>
    </row>
    <row r="2813" spans="1:3">
      <c r="A2813" s="55" t="s">
        <v>1607</v>
      </c>
      <c r="C2813" s="56"/>
    </row>
    <row r="2814" spans="1:3">
      <c r="A2814" s="55" t="s">
        <v>3235</v>
      </c>
      <c r="C2814" s="56"/>
    </row>
    <row r="2815" spans="1:3">
      <c r="A2815" s="55" t="s">
        <v>3236</v>
      </c>
      <c r="C2815" s="56"/>
    </row>
    <row r="2816" spans="1:3">
      <c r="A2816" s="55" t="s">
        <v>3237</v>
      </c>
      <c r="C2816" s="56"/>
    </row>
    <row r="2817" spans="1:3">
      <c r="A2817" s="55" t="s">
        <v>1607</v>
      </c>
      <c r="C2817" s="56"/>
    </row>
    <row r="2818" spans="1:3">
      <c r="A2818" s="55" t="s">
        <v>3238</v>
      </c>
      <c r="C2818" s="56"/>
    </row>
    <row r="2819" spans="1:3">
      <c r="A2819" s="55" t="s">
        <v>3239</v>
      </c>
      <c r="C2819" s="56"/>
    </row>
    <row r="2820" spans="1:3">
      <c r="A2820" s="55" t="s">
        <v>3240</v>
      </c>
      <c r="C2820" s="56"/>
    </row>
    <row r="2821" spans="1:3">
      <c r="A2821" s="55" t="s">
        <v>1601</v>
      </c>
      <c r="C2821" s="56"/>
    </row>
    <row r="2822" spans="1:3">
      <c r="A2822" s="55" t="s">
        <v>2541</v>
      </c>
      <c r="C2822" s="56"/>
    </row>
    <row r="2823" spans="1:3">
      <c r="A2823" s="55" t="s">
        <v>1601</v>
      </c>
      <c r="C2823" s="56"/>
    </row>
    <row r="2824" spans="1:3">
      <c r="A2824" s="55" t="s">
        <v>3241</v>
      </c>
      <c r="C2824" s="56"/>
    </row>
    <row r="2825" spans="1:3">
      <c r="A2825" s="55" t="s">
        <v>3242</v>
      </c>
      <c r="C2825" s="56"/>
    </row>
    <row r="2826" spans="1:3">
      <c r="A2826" s="55" t="s">
        <v>1674</v>
      </c>
      <c r="C2826" s="56"/>
    </row>
    <row r="2827" spans="1:3">
      <c r="A2827" s="55" t="s">
        <v>3243</v>
      </c>
      <c r="C2827" s="56"/>
    </row>
    <row r="2828" spans="1:3">
      <c r="A2828" s="55" t="s">
        <v>3244</v>
      </c>
      <c r="C2828" s="56"/>
    </row>
    <row r="2829" spans="1:3">
      <c r="A2829" s="55" t="s">
        <v>1659</v>
      </c>
      <c r="C2829" s="56"/>
    </row>
    <row r="2830" spans="1:3">
      <c r="A2830" s="55" t="s">
        <v>3245</v>
      </c>
      <c r="C2830" s="56"/>
    </row>
    <row r="2831" spans="1:3">
      <c r="A2831" s="55" t="s">
        <v>3246</v>
      </c>
      <c r="C2831" s="56"/>
    </row>
    <row r="2832" spans="1:3">
      <c r="A2832" s="55" t="s">
        <v>1632</v>
      </c>
      <c r="C2832" s="56"/>
    </row>
    <row r="2833" spans="1:3">
      <c r="A2833" s="55" t="s">
        <v>3247</v>
      </c>
      <c r="C2833" s="56"/>
    </row>
    <row r="2834" spans="1:3">
      <c r="A2834" s="55" t="s">
        <v>3248</v>
      </c>
      <c r="C2834" s="56"/>
    </row>
    <row r="2835" spans="1:3">
      <c r="A2835" s="55" t="s">
        <v>1632</v>
      </c>
      <c r="C2835" s="56"/>
    </row>
    <row r="2836" spans="1:3">
      <c r="A2836" s="55" t="s">
        <v>3249</v>
      </c>
      <c r="C2836" s="56"/>
    </row>
    <row r="2837" spans="1:3">
      <c r="A2837" s="55" t="s">
        <v>1607</v>
      </c>
      <c r="C2837" s="56"/>
    </row>
    <row r="2838" spans="1:3">
      <c r="A2838" s="55" t="s">
        <v>3250</v>
      </c>
      <c r="C2838" s="56"/>
    </row>
    <row r="2839" spans="1:3">
      <c r="A2839" s="55" t="s">
        <v>3251</v>
      </c>
      <c r="C2839" s="56"/>
    </row>
    <row r="2840" spans="1:3">
      <c r="A2840" s="55" t="s">
        <v>1632</v>
      </c>
      <c r="C2840" s="56"/>
    </row>
    <row r="2841" spans="1:3">
      <c r="A2841" s="55" t="s">
        <v>3252</v>
      </c>
      <c r="C2841" s="56"/>
    </row>
    <row r="2842" spans="1:3">
      <c r="A2842" s="55" t="s">
        <v>1611</v>
      </c>
      <c r="C2842" s="56"/>
    </row>
    <row r="2843" spans="1:3">
      <c r="A2843" s="55" t="s">
        <v>3253</v>
      </c>
      <c r="C2843" s="56"/>
    </row>
    <row r="2844" spans="1:3">
      <c r="A2844" s="55" t="s">
        <v>3254</v>
      </c>
      <c r="C2844" s="56"/>
    </row>
    <row r="2845" spans="1:3">
      <c r="A2845" s="55" t="s">
        <v>1607</v>
      </c>
      <c r="C2845" s="56"/>
    </row>
    <row r="2846" spans="1:3">
      <c r="A2846" s="55" t="s">
        <v>3255</v>
      </c>
      <c r="C2846" s="56"/>
    </row>
    <row r="2847" spans="1:3">
      <c r="A2847" s="55" t="s">
        <v>1601</v>
      </c>
      <c r="C2847" s="56"/>
    </row>
    <row r="2848" spans="1:3">
      <c r="A2848" s="55" t="s">
        <v>1632</v>
      </c>
      <c r="C2848" s="56"/>
    </row>
    <row r="2849" spans="1:3">
      <c r="A2849" s="55" t="s">
        <v>3256</v>
      </c>
      <c r="C2849" s="56"/>
    </row>
    <row r="2850" spans="1:3">
      <c r="A2850" s="55" t="s">
        <v>1757</v>
      </c>
      <c r="C2850" s="56"/>
    </row>
    <row r="2851" spans="1:3">
      <c r="A2851" s="55" t="s">
        <v>1810</v>
      </c>
      <c r="C2851" s="56"/>
    </row>
    <row r="2852" spans="1:3">
      <c r="A2852" s="55" t="s">
        <v>1709</v>
      </c>
      <c r="C2852" s="56"/>
    </row>
    <row r="2853" spans="1:3">
      <c r="A2853" s="55" t="s">
        <v>1632</v>
      </c>
      <c r="C2853" s="56"/>
    </row>
    <row r="2854" spans="1:3">
      <c r="A2854" s="55" t="s">
        <v>1632</v>
      </c>
      <c r="C2854" s="56"/>
    </row>
    <row r="2855" spans="1:3">
      <c r="A2855" s="55" t="s">
        <v>3135</v>
      </c>
      <c r="C2855" s="56"/>
    </row>
    <row r="2856" spans="1:3">
      <c r="A2856" s="55" t="s">
        <v>1674</v>
      </c>
      <c r="C2856" s="56"/>
    </row>
    <row r="2857" spans="1:3">
      <c r="A2857" s="55" t="s">
        <v>3257</v>
      </c>
      <c r="C2857" s="56"/>
    </row>
    <row r="2858" spans="1:3">
      <c r="A2858" s="55" t="s">
        <v>3258</v>
      </c>
      <c r="C2858" s="56"/>
    </row>
    <row r="2859" spans="1:3">
      <c r="A2859" s="55" t="s">
        <v>1659</v>
      </c>
      <c r="C2859" s="56"/>
    </row>
    <row r="2860" spans="1:3">
      <c r="A2860" s="55" t="s">
        <v>2299</v>
      </c>
      <c r="C2860" s="56"/>
    </row>
    <row r="2861" spans="1:3">
      <c r="A2861" s="55" t="s">
        <v>3259</v>
      </c>
      <c r="C2861" s="56"/>
    </row>
    <row r="2862" spans="1:3">
      <c r="A2862" s="55" t="s">
        <v>3181</v>
      </c>
      <c r="C2862" s="56"/>
    </row>
    <row r="2863" spans="1:3">
      <c r="A2863" s="55" t="s">
        <v>1688</v>
      </c>
      <c r="C2863" s="56"/>
    </row>
    <row r="2864" spans="1:3">
      <c r="A2864" s="55" t="s">
        <v>1607</v>
      </c>
      <c r="C2864" s="56"/>
    </row>
    <row r="2865" spans="1:3">
      <c r="A2865" s="55" t="s">
        <v>1632</v>
      </c>
      <c r="C2865" s="56"/>
    </row>
    <row r="2866" spans="1:3">
      <c r="A2866" s="55" t="s">
        <v>2477</v>
      </c>
      <c r="C2866" s="56"/>
    </row>
    <row r="2867" spans="1:3">
      <c r="A2867" s="55" t="s">
        <v>2115</v>
      </c>
      <c r="C2867" s="56"/>
    </row>
    <row r="2868" spans="1:3">
      <c r="A2868" s="55" t="s">
        <v>1632</v>
      </c>
      <c r="C2868" s="56"/>
    </row>
    <row r="2869" spans="1:3">
      <c r="A2869" s="55" t="s">
        <v>3260</v>
      </c>
      <c r="C2869" s="56"/>
    </row>
    <row r="2870" spans="1:3">
      <c r="A2870" s="55" t="s">
        <v>1674</v>
      </c>
      <c r="C2870" s="56"/>
    </row>
    <row r="2871" spans="1:3">
      <c r="A2871" s="55" t="s">
        <v>1761</v>
      </c>
      <c r="C2871" s="56"/>
    </row>
    <row r="2872" spans="1:3">
      <c r="A2872" s="55" t="s">
        <v>3261</v>
      </c>
      <c r="C2872" s="56"/>
    </row>
    <row r="2873" spans="1:3">
      <c r="A2873" s="55" t="s">
        <v>1632</v>
      </c>
      <c r="C2873" s="56"/>
    </row>
    <row r="2874" spans="1:3">
      <c r="A2874" s="55" t="s">
        <v>1641</v>
      </c>
      <c r="C2874" s="56"/>
    </row>
    <row r="2875" spans="1:3">
      <c r="A2875" s="55" t="s">
        <v>3262</v>
      </c>
      <c r="C2875" s="56"/>
    </row>
    <row r="2876" spans="1:3">
      <c r="A2876" s="55" t="s">
        <v>1914</v>
      </c>
      <c r="C2876" s="56"/>
    </row>
    <row r="2877" spans="1:3">
      <c r="A2877" s="55" t="s">
        <v>3263</v>
      </c>
      <c r="C2877" s="56"/>
    </row>
    <row r="2878" spans="1:3">
      <c r="A2878" s="55" t="s">
        <v>3264</v>
      </c>
      <c r="C2878" s="56"/>
    </row>
    <row r="2879" spans="1:3">
      <c r="A2879" s="55" t="s">
        <v>3265</v>
      </c>
      <c r="C2879" s="56"/>
    </row>
    <row r="2880" spans="1:3">
      <c r="A2880" s="55" t="s">
        <v>1977</v>
      </c>
      <c r="C2880" s="56"/>
    </row>
    <row r="2881" spans="1:3">
      <c r="A2881" s="55" t="s">
        <v>1682</v>
      </c>
      <c r="C2881" s="56"/>
    </row>
    <row r="2882" spans="1:3">
      <c r="A2882" s="55" t="s">
        <v>3266</v>
      </c>
      <c r="C2882" s="56"/>
    </row>
    <row r="2883" spans="1:3">
      <c r="A2883" s="55" t="s">
        <v>3267</v>
      </c>
      <c r="C2883" s="56"/>
    </row>
    <row r="2884" spans="1:3">
      <c r="A2884" s="55" t="s">
        <v>1632</v>
      </c>
      <c r="C2884" s="56"/>
    </row>
    <row r="2885" spans="1:3">
      <c r="A2885" s="55" t="s">
        <v>3268</v>
      </c>
      <c r="C2885" s="56"/>
    </row>
    <row r="2886" spans="1:3">
      <c r="A2886" s="55" t="s">
        <v>1629</v>
      </c>
      <c r="C2886" s="56"/>
    </row>
    <row r="2887" spans="1:3">
      <c r="A2887" s="55" t="s">
        <v>1761</v>
      </c>
      <c r="C2887" s="56"/>
    </row>
    <row r="2888" spans="1:3">
      <c r="A2888" s="55" t="s">
        <v>3269</v>
      </c>
      <c r="C2888" s="56"/>
    </row>
    <row r="2889" spans="1:3">
      <c r="A2889" s="55" t="s">
        <v>1748</v>
      </c>
      <c r="C2889" s="56"/>
    </row>
    <row r="2890" spans="1:3">
      <c r="A2890" s="55" t="s">
        <v>3270</v>
      </c>
      <c r="C2890" s="56"/>
    </row>
    <row r="2891" spans="1:3">
      <c r="A2891" s="55" t="s">
        <v>3271</v>
      </c>
      <c r="C2891" s="56"/>
    </row>
    <row r="2892" spans="1:3">
      <c r="A2892" s="55" t="s">
        <v>1674</v>
      </c>
      <c r="C2892" s="56"/>
    </row>
    <row r="2893" spans="1:3">
      <c r="A2893" s="55" t="s">
        <v>3272</v>
      </c>
      <c r="C2893" s="56"/>
    </row>
    <row r="2894" spans="1:3">
      <c r="A2894" s="55" t="s">
        <v>1632</v>
      </c>
      <c r="C2894" s="56"/>
    </row>
    <row r="2895" spans="1:3">
      <c r="A2895" s="55" t="s">
        <v>1662</v>
      </c>
      <c r="C2895" s="56"/>
    </row>
    <row r="2896" spans="1:3">
      <c r="A2896" s="55" t="s">
        <v>3273</v>
      </c>
      <c r="C2896" s="56"/>
    </row>
    <row r="2897" spans="1:3">
      <c r="A2897" s="55" t="s">
        <v>3274</v>
      </c>
      <c r="C2897" s="56"/>
    </row>
    <row r="2898" spans="1:3">
      <c r="A2898" s="55" t="s">
        <v>3275</v>
      </c>
      <c r="C2898" s="56"/>
    </row>
    <row r="2899" spans="1:3">
      <c r="A2899" s="55" t="s">
        <v>1688</v>
      </c>
      <c r="C2899" s="56"/>
    </row>
    <row r="2900" spans="1:3">
      <c r="A2900" s="55" t="s">
        <v>3276</v>
      </c>
      <c r="C2900" s="56"/>
    </row>
    <row r="2901" spans="1:3">
      <c r="A2901" s="55" t="s">
        <v>1674</v>
      </c>
      <c r="C2901" s="56"/>
    </row>
    <row r="2902" spans="1:3">
      <c r="A2902" s="55" t="s">
        <v>3277</v>
      </c>
      <c r="C2902" s="56"/>
    </row>
    <row r="2903" spans="1:3">
      <c r="A2903" s="55" t="s">
        <v>3278</v>
      </c>
      <c r="C2903" s="56"/>
    </row>
    <row r="2904" spans="1:3">
      <c r="A2904" s="55" t="s">
        <v>3279</v>
      </c>
      <c r="C2904" s="56"/>
    </row>
    <row r="2905" spans="1:3">
      <c r="A2905" s="55" t="s">
        <v>2115</v>
      </c>
      <c r="C2905" s="56"/>
    </row>
    <row r="2906" spans="1:3">
      <c r="A2906" s="55" t="s">
        <v>1632</v>
      </c>
      <c r="C2906" s="56"/>
    </row>
    <row r="2907" spans="1:3">
      <c r="A2907" s="55" t="s">
        <v>1659</v>
      </c>
      <c r="C2907" s="56"/>
    </row>
    <row r="2908" spans="1:3">
      <c r="A2908" s="55" t="s">
        <v>3280</v>
      </c>
      <c r="C2908" s="56"/>
    </row>
    <row r="2909" spans="1:3">
      <c r="A2909" s="55" t="s">
        <v>2937</v>
      </c>
      <c r="C2909" s="56"/>
    </row>
    <row r="2910" spans="1:3">
      <c r="A2910" s="55" t="s">
        <v>1607</v>
      </c>
      <c r="C2910" s="56"/>
    </row>
    <row r="2911" spans="1:3">
      <c r="A2911" s="55" t="s">
        <v>1607</v>
      </c>
      <c r="C2911" s="56"/>
    </row>
    <row r="2912" spans="1:3">
      <c r="A2912" s="55" t="s">
        <v>3281</v>
      </c>
      <c r="C2912" s="56"/>
    </row>
    <row r="2913" spans="1:3">
      <c r="A2913" s="55" t="s">
        <v>1659</v>
      </c>
      <c r="C2913" s="56"/>
    </row>
    <row r="2914" spans="1:3">
      <c r="A2914" s="55" t="s">
        <v>1632</v>
      </c>
      <c r="C2914" s="56"/>
    </row>
    <row r="2915" spans="1:3">
      <c r="A2915" s="55" t="s">
        <v>3258</v>
      </c>
      <c r="C2915" s="56"/>
    </row>
    <row r="2916" spans="1:3">
      <c r="A2916" s="55" t="s">
        <v>1659</v>
      </c>
      <c r="C2916" s="56"/>
    </row>
    <row r="2917" spans="1:3">
      <c r="A2917" s="55" t="s">
        <v>2156</v>
      </c>
      <c r="C2917" s="56"/>
    </row>
    <row r="2918" spans="1:3">
      <c r="A2918" s="55" t="s">
        <v>3282</v>
      </c>
      <c r="C2918" s="56"/>
    </row>
    <row r="2919" spans="1:3">
      <c r="A2919" s="55" t="s">
        <v>1632</v>
      </c>
      <c r="C2919" s="56"/>
    </row>
    <row r="2920" spans="1:3">
      <c r="A2920" s="55" t="s">
        <v>3283</v>
      </c>
      <c r="C2920" s="56"/>
    </row>
    <row r="2921" spans="1:3">
      <c r="A2921" s="55" t="s">
        <v>1632</v>
      </c>
      <c r="C2921" s="56"/>
    </row>
    <row r="2922" spans="1:3">
      <c r="A2922" s="55" t="s">
        <v>3284</v>
      </c>
      <c r="C2922" s="56"/>
    </row>
    <row r="2923" spans="1:3">
      <c r="A2923" s="55" t="s">
        <v>3285</v>
      </c>
      <c r="C2923" s="56"/>
    </row>
    <row r="2924" spans="1:3">
      <c r="A2924" s="55" t="s">
        <v>1607</v>
      </c>
      <c r="C2924" s="56"/>
    </row>
    <row r="2925" spans="1:3">
      <c r="A2925" s="55" t="s">
        <v>2647</v>
      </c>
      <c r="C2925" s="56"/>
    </row>
    <row r="2926" spans="1:3">
      <c r="A2926" s="55" t="s">
        <v>1659</v>
      </c>
      <c r="C2926" s="56"/>
    </row>
    <row r="2927" spans="1:3">
      <c r="A2927" s="55" t="s">
        <v>1601</v>
      </c>
      <c r="C2927" s="56"/>
    </row>
    <row r="2928" spans="1:3">
      <c r="A2928" s="55" t="s">
        <v>1632</v>
      </c>
      <c r="C2928" s="56"/>
    </row>
    <row r="2929" spans="1:3">
      <c r="A2929" s="55" t="s">
        <v>1688</v>
      </c>
      <c r="C2929" s="56"/>
    </row>
    <row r="2930" spans="1:3">
      <c r="A2930" s="55" t="s">
        <v>1632</v>
      </c>
      <c r="C2930" s="56"/>
    </row>
    <row r="2931" spans="1:3">
      <c r="A2931" s="55" t="s">
        <v>3286</v>
      </c>
      <c r="C2931" s="56"/>
    </row>
    <row r="2932" spans="1:3">
      <c r="A2932" s="55" t="s">
        <v>3287</v>
      </c>
      <c r="C2932" s="56"/>
    </row>
    <row r="2933" spans="1:3">
      <c r="A2933" s="55" t="s">
        <v>3288</v>
      </c>
      <c r="C2933" s="56"/>
    </row>
    <row r="2934" spans="1:3">
      <c r="A2934" s="55" t="s">
        <v>3289</v>
      </c>
      <c r="C2934" s="56"/>
    </row>
    <row r="2935" spans="1:3">
      <c r="A2935" s="55" t="s">
        <v>3290</v>
      </c>
      <c r="C2935" s="56"/>
    </row>
    <row r="2936" spans="1:3">
      <c r="A2936" s="55" t="s">
        <v>1632</v>
      </c>
      <c r="C2936" s="56"/>
    </row>
    <row r="2937" spans="1:3">
      <c r="A2937" s="55" t="s">
        <v>3291</v>
      </c>
      <c r="C2937" s="56"/>
    </row>
    <row r="2938" spans="1:3">
      <c r="A2938" s="55" t="s">
        <v>3292</v>
      </c>
      <c r="C2938" s="56"/>
    </row>
    <row r="2939" spans="1:3">
      <c r="A2939" s="55" t="s">
        <v>3293</v>
      </c>
      <c r="C2939" s="56"/>
    </row>
    <row r="2940" spans="1:3">
      <c r="A2940" s="55" t="s">
        <v>3294</v>
      </c>
      <c r="C2940" s="56"/>
    </row>
    <row r="2941" spans="1:3">
      <c r="A2941" s="55" t="s">
        <v>1859</v>
      </c>
      <c r="C2941" s="56"/>
    </row>
    <row r="2942" spans="1:3">
      <c r="A2942" s="55" t="s">
        <v>3295</v>
      </c>
      <c r="C2942" s="56"/>
    </row>
    <row r="2943" spans="1:3">
      <c r="A2943" s="55" t="s">
        <v>3296</v>
      </c>
      <c r="C2943" s="56"/>
    </row>
    <row r="2944" spans="1:3">
      <c r="A2944" s="55" t="s">
        <v>1607</v>
      </c>
      <c r="C2944" s="56"/>
    </row>
    <row r="2945" spans="1:3">
      <c r="A2945" s="55" t="s">
        <v>3297</v>
      </c>
      <c r="C2945" s="56"/>
    </row>
    <row r="2946" spans="1:3">
      <c r="A2946" s="55" t="s">
        <v>3298</v>
      </c>
      <c r="C2946" s="56"/>
    </row>
    <row r="2947" spans="1:3">
      <c r="A2947" s="55" t="s">
        <v>3299</v>
      </c>
      <c r="C2947" s="56"/>
    </row>
    <row r="2948" spans="1:3">
      <c r="A2948" s="55" t="s">
        <v>3300</v>
      </c>
      <c r="C2948" s="56"/>
    </row>
    <row r="2949" spans="1:3">
      <c r="A2949" s="55" t="s">
        <v>1854</v>
      </c>
      <c r="C2949" s="56"/>
    </row>
    <row r="2950" spans="1:3">
      <c r="A2950" s="55" t="s">
        <v>3301</v>
      </c>
      <c r="C2950" s="56"/>
    </row>
    <row r="2951" spans="1:3">
      <c r="A2951" s="55" t="s">
        <v>3302</v>
      </c>
      <c r="C2951" s="56"/>
    </row>
    <row r="2952" spans="1:3">
      <c r="A2952" s="55" t="s">
        <v>1632</v>
      </c>
      <c r="C2952" s="56"/>
    </row>
    <row r="2953" spans="1:3">
      <c r="A2953" s="55" t="s">
        <v>3303</v>
      </c>
      <c r="C2953" s="56"/>
    </row>
    <row r="2954" spans="1:3">
      <c r="A2954" s="55" t="s">
        <v>1607</v>
      </c>
      <c r="C2954" s="56"/>
    </row>
    <row r="2955" spans="1:3">
      <c r="A2955" s="55" t="s">
        <v>3304</v>
      </c>
      <c r="C2955" s="56"/>
    </row>
    <row r="2956" spans="1:3">
      <c r="A2956" s="55" t="s">
        <v>2284</v>
      </c>
      <c r="C2956" s="56"/>
    </row>
    <row r="2957" spans="1:3">
      <c r="A2957" s="55" t="s">
        <v>3305</v>
      </c>
      <c r="C2957" s="56"/>
    </row>
    <row r="2958" spans="1:3">
      <c r="A2958" s="55" t="s">
        <v>3306</v>
      </c>
      <c r="C2958" s="56"/>
    </row>
    <row r="2959" spans="1:3">
      <c r="A2959" s="55" t="s">
        <v>3307</v>
      </c>
      <c r="C2959" s="56"/>
    </row>
    <row r="2960" spans="1:3">
      <c r="A2960" s="55" t="s">
        <v>3308</v>
      </c>
      <c r="C2960" s="56"/>
    </row>
    <row r="2961" spans="1:3">
      <c r="A2961" s="55" t="s">
        <v>1601</v>
      </c>
      <c r="C2961" s="56"/>
    </row>
    <row r="2962" spans="1:3">
      <c r="A2962" s="55" t="s">
        <v>3309</v>
      </c>
      <c r="C2962" s="56"/>
    </row>
    <row r="2963" spans="1:3">
      <c r="A2963" s="55" t="s">
        <v>1659</v>
      </c>
      <c r="C2963" s="56"/>
    </row>
    <row r="2964" spans="1:3">
      <c r="A2964" s="55" t="s">
        <v>1601</v>
      </c>
      <c r="C2964" s="56"/>
    </row>
    <row r="2965" spans="1:3">
      <c r="A2965" s="55" t="s">
        <v>1688</v>
      </c>
      <c r="C2965" s="56"/>
    </row>
    <row r="2966" spans="1:3">
      <c r="A2966" s="55" t="s">
        <v>3310</v>
      </c>
      <c r="C2966" s="56"/>
    </row>
    <row r="2967" spans="1:3">
      <c r="A2967" s="55" t="s">
        <v>3311</v>
      </c>
      <c r="C2967" s="56"/>
    </row>
    <row r="2968" spans="1:3">
      <c r="A2968" s="55" t="s">
        <v>3312</v>
      </c>
      <c r="C2968" s="56"/>
    </row>
    <row r="2969" spans="1:3">
      <c r="A2969" s="55" t="s">
        <v>3312</v>
      </c>
      <c r="C2969" s="56"/>
    </row>
    <row r="2970" spans="1:3">
      <c r="A2970" s="55" t="s">
        <v>3313</v>
      </c>
      <c r="C2970" s="56"/>
    </row>
    <row r="2971" spans="1:3">
      <c r="A2971" s="55" t="s">
        <v>3314</v>
      </c>
      <c r="C2971" s="56"/>
    </row>
    <row r="2972" spans="1:3">
      <c r="A2972" s="55" t="s">
        <v>3315</v>
      </c>
      <c r="C2972" s="56"/>
    </row>
    <row r="2973" spans="1:3">
      <c r="A2973" s="55" t="s">
        <v>3160</v>
      </c>
      <c r="C2973" s="56"/>
    </row>
    <row r="2974" spans="1:3">
      <c r="A2974" s="55" t="s">
        <v>1659</v>
      </c>
      <c r="C2974" s="56"/>
    </row>
    <row r="2975" spans="1:3">
      <c r="A2975" s="55" t="s">
        <v>1601</v>
      </c>
      <c r="C2975" s="56"/>
    </row>
    <row r="2976" spans="1:3">
      <c r="A2976" s="55" t="s">
        <v>3316</v>
      </c>
      <c r="C2976" s="56"/>
    </row>
    <row r="2977" spans="1:3">
      <c r="A2977" s="55" t="s">
        <v>1607</v>
      </c>
      <c r="C2977" s="56"/>
    </row>
    <row r="2978" spans="1:3">
      <c r="A2978" s="55" t="s">
        <v>3317</v>
      </c>
      <c r="C2978" s="56"/>
    </row>
    <row r="2979" spans="1:3">
      <c r="A2979" s="55" t="s">
        <v>1773</v>
      </c>
      <c r="C2979" s="56"/>
    </row>
    <row r="2980" spans="1:3">
      <c r="A2980" s="55" t="s">
        <v>1632</v>
      </c>
      <c r="C2980" s="56"/>
    </row>
    <row r="2981" spans="1:3">
      <c r="A2981" s="55" t="s">
        <v>1814</v>
      </c>
      <c r="C2981" s="56"/>
    </row>
    <row r="2982" spans="1:3">
      <c r="A2982" s="55" t="s">
        <v>1659</v>
      </c>
      <c r="C2982" s="56"/>
    </row>
    <row r="2983" spans="1:3">
      <c r="A2983" s="55" t="s">
        <v>3318</v>
      </c>
      <c r="C2983" s="56"/>
    </row>
    <row r="2984" spans="1:3">
      <c r="A2984" s="55" t="s">
        <v>1611</v>
      </c>
      <c r="C2984" s="56"/>
    </row>
    <row r="2985" spans="1:3">
      <c r="A2985" s="55" t="s">
        <v>2115</v>
      </c>
      <c r="C2985" s="56"/>
    </row>
    <row r="2986" spans="1:3">
      <c r="A2986" s="55" t="s">
        <v>3319</v>
      </c>
      <c r="C2986" s="56"/>
    </row>
    <row r="2987" spans="1:3">
      <c r="A2987" s="55" t="s">
        <v>3320</v>
      </c>
      <c r="C2987" s="56"/>
    </row>
    <row r="2988" spans="1:3">
      <c r="A2988" s="55" t="s">
        <v>19</v>
      </c>
      <c r="C2988" s="56"/>
    </row>
    <row r="2989" spans="1:3">
      <c r="A2989" s="55" t="s">
        <v>1659</v>
      </c>
      <c r="C2989" s="56"/>
    </row>
    <row r="2990" spans="1:3">
      <c r="A2990" s="55" t="s">
        <v>3321</v>
      </c>
      <c r="C2990" s="56"/>
    </row>
    <row r="2991" spans="1:3">
      <c r="A2991" s="55" t="s">
        <v>3322</v>
      </c>
      <c r="C2991" s="56"/>
    </row>
    <row r="2992" spans="1:3">
      <c r="A2992" s="55" t="s">
        <v>2409</v>
      </c>
      <c r="C2992" s="56"/>
    </row>
    <row r="2993" spans="1:3">
      <c r="A2993" s="55" t="s">
        <v>1659</v>
      </c>
      <c r="C2993" s="56"/>
    </row>
    <row r="2994" spans="1:3">
      <c r="A2994" s="55" t="s">
        <v>1607</v>
      </c>
      <c r="C2994" s="56"/>
    </row>
    <row r="2995" spans="1:3">
      <c r="A2995" s="55" t="s">
        <v>3323</v>
      </c>
      <c r="C2995" s="56"/>
    </row>
    <row r="2996" spans="1:3">
      <c r="A2996" s="55" t="s">
        <v>1601</v>
      </c>
      <c r="C2996" s="56"/>
    </row>
    <row r="2997" spans="1:3">
      <c r="A2997" s="55" t="s">
        <v>1632</v>
      </c>
      <c r="C2997" s="56"/>
    </row>
    <row r="2998" spans="1:3">
      <c r="A2998" s="55" t="s">
        <v>3324</v>
      </c>
      <c r="C2998" s="56"/>
    </row>
    <row r="2999" spans="1:3">
      <c r="A2999" s="55" t="s">
        <v>3325</v>
      </c>
      <c r="C2999" s="56"/>
    </row>
    <row r="3000" spans="1:3">
      <c r="A3000" s="55" t="s">
        <v>3326</v>
      </c>
      <c r="C3000" s="56"/>
    </row>
    <row r="3001" spans="1:3">
      <c r="A3001" s="55" t="s">
        <v>1632</v>
      </c>
      <c r="C3001" s="56"/>
    </row>
    <row r="3002" spans="1:3">
      <c r="A3002" s="55" t="s">
        <v>3327</v>
      </c>
      <c r="C3002" s="56"/>
    </row>
    <row r="3003" spans="1:3">
      <c r="A3003" s="55" t="s">
        <v>2026</v>
      </c>
      <c r="C3003" s="56"/>
    </row>
    <row r="3004" spans="1:3">
      <c r="A3004" s="55" t="s">
        <v>3328</v>
      </c>
      <c r="C3004" s="56"/>
    </row>
    <row r="3005" spans="1:3">
      <c r="A3005" s="55" t="s">
        <v>1659</v>
      </c>
      <c r="C3005" s="56"/>
    </row>
    <row r="3006" spans="1:3">
      <c r="A3006" s="55" t="s">
        <v>1688</v>
      </c>
      <c r="C3006" s="56"/>
    </row>
    <row r="3007" spans="1:3">
      <c r="A3007" s="55" t="s">
        <v>1607</v>
      </c>
      <c r="C3007" s="56"/>
    </row>
    <row r="3008" spans="1:3">
      <c r="A3008" s="55" t="s">
        <v>3329</v>
      </c>
      <c r="C3008" s="56"/>
    </row>
    <row r="3009" spans="1:3">
      <c r="A3009" s="55" t="s">
        <v>3330</v>
      </c>
      <c r="C3009" s="56"/>
    </row>
    <row r="3010" spans="1:3">
      <c r="A3010" s="55" t="s">
        <v>1632</v>
      </c>
      <c r="C3010" s="56"/>
    </row>
    <row r="3011" spans="1:3">
      <c r="A3011" s="55" t="s">
        <v>3138</v>
      </c>
      <c r="C3011" s="56"/>
    </row>
    <row r="3012" spans="1:3">
      <c r="A3012" s="55" t="s">
        <v>3331</v>
      </c>
      <c r="C3012" s="56"/>
    </row>
    <row r="3013" spans="1:3">
      <c r="A3013" s="55" t="s">
        <v>1632</v>
      </c>
      <c r="C3013" s="56"/>
    </row>
    <row r="3014" spans="1:3">
      <c r="A3014" s="55" t="s">
        <v>1601</v>
      </c>
      <c r="C3014" s="56"/>
    </row>
    <row r="3015" spans="1:3">
      <c r="A3015" s="55" t="s">
        <v>1632</v>
      </c>
      <c r="C3015" s="56"/>
    </row>
    <row r="3016" spans="1:3">
      <c r="A3016" s="55" t="s">
        <v>1607</v>
      </c>
      <c r="C3016" s="56"/>
    </row>
    <row r="3017" spans="1:3">
      <c r="A3017" s="55" t="s">
        <v>3332</v>
      </c>
      <c r="C3017" s="56"/>
    </row>
    <row r="3018" spans="1:3">
      <c r="A3018" s="55" t="s">
        <v>1632</v>
      </c>
      <c r="C3018" s="56"/>
    </row>
    <row r="3019" spans="1:3">
      <c r="A3019" s="55" t="s">
        <v>3333</v>
      </c>
      <c r="C3019" s="56"/>
    </row>
    <row r="3020" spans="1:3">
      <c r="A3020" s="55" t="s">
        <v>3334</v>
      </c>
      <c r="C3020" s="56"/>
    </row>
    <row r="3021" spans="1:3">
      <c r="A3021" s="55" t="s">
        <v>1601</v>
      </c>
      <c r="C3021" s="56"/>
    </row>
    <row r="3022" spans="1:3">
      <c r="A3022" s="55" t="s">
        <v>3335</v>
      </c>
      <c r="C3022" s="56"/>
    </row>
    <row r="3023" spans="1:3">
      <c r="A3023" s="55" t="s">
        <v>3160</v>
      </c>
      <c r="C3023" s="56"/>
    </row>
    <row r="3024" spans="1:3">
      <c r="A3024" s="55" t="s">
        <v>1629</v>
      </c>
      <c r="C3024" s="56"/>
    </row>
    <row r="3025" spans="1:3">
      <c r="A3025" s="55" t="s">
        <v>3336</v>
      </c>
      <c r="C3025" s="56"/>
    </row>
    <row r="3026" spans="1:3">
      <c r="A3026" s="55" t="s">
        <v>1607</v>
      </c>
      <c r="C3026" s="56"/>
    </row>
    <row r="3027" spans="1:3">
      <c r="A3027" s="55" t="s">
        <v>1688</v>
      </c>
      <c r="C3027" s="56"/>
    </row>
    <row r="3028" spans="1:3">
      <c r="A3028" s="55" t="s">
        <v>3337</v>
      </c>
      <c r="C3028" s="56"/>
    </row>
    <row r="3029" spans="1:3">
      <c r="A3029" s="55" t="s">
        <v>2232</v>
      </c>
      <c r="C3029" s="56"/>
    </row>
    <row r="3030" spans="1:3">
      <c r="A3030" s="55" t="s">
        <v>2232</v>
      </c>
      <c r="C3030" s="56"/>
    </row>
    <row r="3031" spans="1:3">
      <c r="A3031" s="55" t="s">
        <v>1659</v>
      </c>
      <c r="C3031" s="56"/>
    </row>
    <row r="3032" spans="1:3">
      <c r="A3032" s="55" t="s">
        <v>1688</v>
      </c>
      <c r="C3032" s="56"/>
    </row>
    <row r="3033" spans="1:3">
      <c r="A3033" s="55" t="s">
        <v>1586</v>
      </c>
      <c r="C3033" s="56"/>
    </row>
    <row r="3034" spans="1:3">
      <c r="A3034" s="55" t="s">
        <v>2556</v>
      </c>
      <c r="C3034" s="56"/>
    </row>
    <row r="3035" spans="1:3">
      <c r="A3035" s="55" t="s">
        <v>1674</v>
      </c>
      <c r="C3035" s="56"/>
    </row>
    <row r="3036" spans="1:3">
      <c r="A3036" s="55" t="s">
        <v>1674</v>
      </c>
      <c r="C3036" s="56"/>
    </row>
    <row r="3037" spans="1:3">
      <c r="A3037" s="55" t="s">
        <v>1632</v>
      </c>
      <c r="C3037" s="56"/>
    </row>
    <row r="3038" spans="1:3">
      <c r="A3038" s="55" t="s">
        <v>2033</v>
      </c>
      <c r="C3038" s="56"/>
    </row>
    <row r="3039" spans="1:3">
      <c r="A3039" s="55" t="s">
        <v>1601</v>
      </c>
      <c r="C3039" s="56"/>
    </row>
    <row r="3040" spans="1:3">
      <c r="A3040" s="55" t="s">
        <v>3338</v>
      </c>
      <c r="C3040" s="56"/>
    </row>
    <row r="3041" spans="1:3">
      <c r="A3041" s="55" t="s">
        <v>3339</v>
      </c>
      <c r="C3041" s="56"/>
    </row>
    <row r="3042" spans="1:3">
      <c r="A3042" s="55" t="s">
        <v>1607</v>
      </c>
      <c r="C3042" s="56"/>
    </row>
    <row r="3043" spans="1:3">
      <c r="A3043" s="55" t="s">
        <v>3340</v>
      </c>
      <c r="C3043" s="56"/>
    </row>
    <row r="3044" spans="1:3">
      <c r="A3044" s="55" t="s">
        <v>3341</v>
      </c>
      <c r="C3044" s="56"/>
    </row>
    <row r="3045" spans="1:3">
      <c r="A3045" s="55" t="s">
        <v>1632</v>
      </c>
      <c r="C3045" s="56"/>
    </row>
    <row r="3046" spans="1:3">
      <c r="A3046" s="55" t="s">
        <v>1785</v>
      </c>
      <c r="C3046" s="56"/>
    </row>
    <row r="3047" spans="1:3">
      <c r="A3047" s="55" t="s">
        <v>1674</v>
      </c>
      <c r="C3047" s="56"/>
    </row>
    <row r="3048" spans="1:3">
      <c r="A3048" s="55" t="s">
        <v>1688</v>
      </c>
      <c r="C3048" s="56"/>
    </row>
    <row r="3049" spans="1:3">
      <c r="A3049" s="55" t="s">
        <v>2677</v>
      </c>
      <c r="C3049" s="56"/>
    </row>
    <row r="3050" spans="1:3">
      <c r="A3050" s="55" t="s">
        <v>3342</v>
      </c>
      <c r="C3050" s="56"/>
    </row>
    <row r="3051" spans="1:3">
      <c r="A3051" s="55" t="s">
        <v>3343</v>
      </c>
      <c r="C3051" s="56"/>
    </row>
    <row r="3052" spans="1:3">
      <c r="A3052" s="55" t="s">
        <v>1601</v>
      </c>
      <c r="C3052" s="56"/>
    </row>
    <row r="3053" spans="1:3">
      <c r="A3053" s="55" t="s">
        <v>3344</v>
      </c>
      <c r="C3053" s="56"/>
    </row>
    <row r="3054" spans="1:3">
      <c r="A3054" s="55" t="s">
        <v>1810</v>
      </c>
      <c r="C3054" s="56"/>
    </row>
    <row r="3055" spans="1:3">
      <c r="A3055" s="55" t="s">
        <v>3345</v>
      </c>
      <c r="C3055" s="56"/>
    </row>
    <row r="3056" spans="1:3">
      <c r="A3056" s="55" t="s">
        <v>3346</v>
      </c>
      <c r="C3056" s="56"/>
    </row>
    <row r="3057" spans="1:3">
      <c r="A3057" s="55" t="s">
        <v>3347</v>
      </c>
      <c r="C3057" s="56"/>
    </row>
    <row r="3058" spans="1:3">
      <c r="A3058" s="55" t="s">
        <v>1674</v>
      </c>
      <c r="C3058" s="56"/>
    </row>
    <row r="3059" spans="1:3">
      <c r="A3059" s="55" t="s">
        <v>1601</v>
      </c>
      <c r="C3059" s="56"/>
    </row>
    <row r="3060" spans="1:3">
      <c r="A3060" s="55" t="s">
        <v>1632</v>
      </c>
      <c r="C3060" s="56"/>
    </row>
    <row r="3061" spans="1:3">
      <c r="A3061" s="55" t="s">
        <v>3348</v>
      </c>
      <c r="C3061" s="56"/>
    </row>
    <row r="3062" spans="1:3">
      <c r="A3062" s="55" t="s">
        <v>1688</v>
      </c>
      <c r="C3062" s="56"/>
    </row>
    <row r="3063" spans="1:3">
      <c r="A3063" s="55" t="s">
        <v>3160</v>
      </c>
      <c r="C3063" s="56"/>
    </row>
    <row r="3064" spans="1:3">
      <c r="A3064" s="55" t="s">
        <v>3349</v>
      </c>
      <c r="C3064" s="56"/>
    </row>
    <row r="3065" spans="1:3">
      <c r="A3065" s="55" t="s">
        <v>1767</v>
      </c>
      <c r="C3065" s="56"/>
    </row>
    <row r="3066" spans="1:3">
      <c r="A3066" s="55" t="s">
        <v>3350</v>
      </c>
      <c r="C3066" s="56"/>
    </row>
    <row r="3067" spans="1:3">
      <c r="A3067" s="55" t="s">
        <v>3351</v>
      </c>
      <c r="C3067" s="56"/>
    </row>
    <row r="3068" spans="1:3">
      <c r="A3068" s="55" t="s">
        <v>3352</v>
      </c>
      <c r="C3068" s="56"/>
    </row>
    <row r="3069" spans="1:3">
      <c r="A3069" s="55" t="s">
        <v>3353</v>
      </c>
      <c r="C3069" s="56"/>
    </row>
    <row r="3070" spans="1:3">
      <c r="A3070" s="55" t="s">
        <v>3354</v>
      </c>
      <c r="C3070" s="56"/>
    </row>
    <row r="3071" spans="1:3">
      <c r="A3071" s="55" t="s">
        <v>3355</v>
      </c>
      <c r="C3071" s="56"/>
    </row>
    <row r="3072" spans="1:3">
      <c r="A3072" s="55" t="s">
        <v>3356</v>
      </c>
      <c r="C3072" s="56"/>
    </row>
    <row r="3073" spans="1:3">
      <c r="A3073" s="55" t="s">
        <v>3357</v>
      </c>
      <c r="C3073" s="56"/>
    </row>
    <row r="3074" spans="1:3">
      <c r="A3074" s="55" t="s">
        <v>3193</v>
      </c>
      <c r="C3074" s="56"/>
    </row>
    <row r="3075" spans="1:3">
      <c r="A3075" s="55" t="s">
        <v>3358</v>
      </c>
      <c r="C3075" s="56"/>
    </row>
    <row r="3076" spans="1:3">
      <c r="A3076" s="55" t="s">
        <v>1659</v>
      </c>
      <c r="C3076" s="56"/>
    </row>
    <row r="3077" spans="1:3">
      <c r="A3077" s="55" t="s">
        <v>1659</v>
      </c>
      <c r="C3077" s="56"/>
    </row>
    <row r="3078" spans="1:3">
      <c r="A3078" s="55" t="s">
        <v>3359</v>
      </c>
      <c r="C3078" s="56"/>
    </row>
    <row r="3079" spans="1:3">
      <c r="A3079" s="55" t="s">
        <v>3360</v>
      </c>
      <c r="C3079" s="56"/>
    </row>
    <row r="3080" spans="1:3">
      <c r="A3080" s="55" t="s">
        <v>3361</v>
      </c>
      <c r="C3080" s="56"/>
    </row>
    <row r="3081" spans="1:3">
      <c r="A3081" s="55" t="s">
        <v>1659</v>
      </c>
      <c r="C3081" s="56"/>
    </row>
    <row r="3082" spans="1:3">
      <c r="A3082" s="55" t="s">
        <v>3325</v>
      </c>
      <c r="C3082" s="56"/>
    </row>
    <row r="3083" spans="1:3">
      <c r="A3083" s="55" t="s">
        <v>2115</v>
      </c>
      <c r="C3083" s="56"/>
    </row>
    <row r="3084" spans="1:3">
      <c r="A3084" s="55" t="s">
        <v>1632</v>
      </c>
      <c r="C3084" s="56"/>
    </row>
    <row r="3085" spans="1:3">
      <c r="A3085" s="55" t="s">
        <v>2115</v>
      </c>
      <c r="C3085" s="56"/>
    </row>
    <row r="3086" spans="1:3">
      <c r="A3086" s="55" t="s">
        <v>1601</v>
      </c>
      <c r="C3086" s="56"/>
    </row>
    <row r="3087" spans="1:3">
      <c r="A3087" s="55" t="s">
        <v>2115</v>
      </c>
      <c r="C3087" s="56"/>
    </row>
    <row r="3088" spans="1:3">
      <c r="A3088" s="55" t="s">
        <v>1632</v>
      </c>
      <c r="C3088" s="56"/>
    </row>
    <row r="3089" spans="1:3">
      <c r="A3089" s="55" t="s">
        <v>1607</v>
      </c>
      <c r="C3089" s="56"/>
    </row>
    <row r="3090" spans="1:3">
      <c r="A3090" s="55" t="s">
        <v>3193</v>
      </c>
      <c r="C3090" s="56"/>
    </row>
    <row r="3091" spans="1:3">
      <c r="A3091" s="55" t="s">
        <v>2165</v>
      </c>
      <c r="C3091" s="56"/>
    </row>
    <row r="3092" spans="1:3">
      <c r="A3092" s="55" t="s">
        <v>3362</v>
      </c>
      <c r="C3092" s="56"/>
    </row>
    <row r="3093" spans="1:3">
      <c r="A3093" s="55" t="s">
        <v>3363</v>
      </c>
      <c r="C3093" s="56"/>
    </row>
    <row r="3094" spans="1:3">
      <c r="A3094" s="55" t="s">
        <v>3258</v>
      </c>
      <c r="C3094" s="56"/>
    </row>
    <row r="3095" spans="1:3">
      <c r="A3095" s="55" t="s">
        <v>3364</v>
      </c>
      <c r="C3095" s="56"/>
    </row>
    <row r="3096" spans="1:3">
      <c r="A3096" s="55" t="s">
        <v>3365</v>
      </c>
      <c r="C3096" s="56"/>
    </row>
    <row r="3097" spans="1:3">
      <c r="A3097" s="55" t="s">
        <v>1832</v>
      </c>
      <c r="C3097" s="56"/>
    </row>
    <row r="3098" spans="1:3">
      <c r="A3098" s="55" t="s">
        <v>3366</v>
      </c>
      <c r="C3098" s="56"/>
    </row>
    <row r="3099" spans="1:3">
      <c r="A3099" s="55" t="s">
        <v>3367</v>
      </c>
      <c r="C3099" s="56"/>
    </row>
    <row r="3100" spans="1:3">
      <c r="A3100" s="55" t="s">
        <v>1632</v>
      </c>
      <c r="C3100" s="56"/>
    </row>
    <row r="3101" spans="1:3">
      <c r="A3101" s="55" t="s">
        <v>3368</v>
      </c>
      <c r="C3101" s="56"/>
    </row>
    <row r="3102" spans="1:3">
      <c r="A3102" s="55" t="s">
        <v>3369</v>
      </c>
      <c r="C3102" s="56"/>
    </row>
    <row r="3103" spans="1:3">
      <c r="A3103" s="55" t="s">
        <v>1688</v>
      </c>
      <c r="C3103" s="56"/>
    </row>
    <row r="3104" spans="1:3">
      <c r="A3104" s="55" t="s">
        <v>2106</v>
      </c>
      <c r="C3104" s="56"/>
    </row>
    <row r="3105" spans="1:3">
      <c r="A3105" s="55" t="s">
        <v>1632</v>
      </c>
      <c r="C3105" s="56"/>
    </row>
    <row r="3106" spans="1:3">
      <c r="A3106" s="55" t="s">
        <v>3370</v>
      </c>
      <c r="C3106" s="56"/>
    </row>
    <row r="3107" spans="1:3">
      <c r="A3107" s="55" t="s">
        <v>1607</v>
      </c>
      <c r="C3107" s="56"/>
    </row>
    <row r="3108" spans="1:3">
      <c r="A3108" s="55" t="s">
        <v>3371</v>
      </c>
      <c r="C3108" s="56"/>
    </row>
    <row r="3109" spans="1:3">
      <c r="A3109" s="55" t="s">
        <v>3372</v>
      </c>
      <c r="C3109" s="56"/>
    </row>
    <row r="3110" spans="1:3">
      <c r="A3110" s="55" t="s">
        <v>1607</v>
      </c>
      <c r="C3110" s="56"/>
    </row>
    <row r="3111" spans="1:3">
      <c r="A3111" s="55" t="s">
        <v>3373</v>
      </c>
      <c r="C3111" s="56"/>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Athina Brousianou</dc:creator>
  <cp:keywords/>
  <dc:description/>
  <cp:lastModifiedBy>Jeroen van Lindert</cp:lastModifiedBy>
  <cp:revision/>
  <dcterms:created xsi:type="dcterms:W3CDTF">2022-10-31T09:59:39Z</dcterms:created>
  <dcterms:modified xsi:type="dcterms:W3CDTF">2023-02-17T15:32:06Z</dcterms:modified>
  <cp:category/>
  <cp:contentStatus/>
</cp:coreProperties>
</file>